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\Desktop\"/>
    </mc:Choice>
  </mc:AlternateContent>
  <bookViews>
    <workbookView xWindow="0" yWindow="60" windowWidth="15360" windowHeight="9240"/>
  </bookViews>
  <sheets>
    <sheet name="NEW" sheetId="1" r:id="rId1"/>
    <sheet name="ARB" sheetId="2" r:id="rId2"/>
    <sheet name="ABZ" sheetId="3" r:id="rId3"/>
    <sheet name="SPZ" sheetId="4" r:id="rId4"/>
    <sheet name="RGD" sheetId="5" r:id="rId5"/>
    <sheet name="MOT" sheetId="6" r:id="rId6"/>
    <sheet name="RBP" sheetId="7" r:id="rId7"/>
    <sheet name="Cap-it Clothing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" i="8" l="1"/>
  <c r="H4" i="8"/>
  <c r="H5" i="8"/>
  <c r="H6" i="8"/>
  <c r="H7" i="8"/>
  <c r="H8" i="8"/>
  <c r="H9" i="8"/>
  <c r="H10" i="8"/>
  <c r="H11" i="8"/>
  <c r="H12" i="8"/>
  <c r="H13" i="8"/>
  <c r="H14" i="8"/>
  <c r="H19" i="8" s="1"/>
  <c r="H15" i="8"/>
  <c r="H16" i="8"/>
  <c r="H17" i="8"/>
  <c r="H18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2" i="7"/>
  <c r="H19" i="7" s="1"/>
  <c r="H2" i="6" l="1"/>
  <c r="H4" i="6"/>
  <c r="H5" i="6"/>
  <c r="H6" i="6"/>
  <c r="H7" i="6"/>
  <c r="H8" i="6"/>
  <c r="H3" i="6"/>
  <c r="H3" i="5"/>
  <c r="H2" i="5"/>
  <c r="H4" i="5" s="1"/>
  <c r="H3" i="4"/>
  <c r="H6" i="4"/>
  <c r="H5" i="4"/>
  <c r="H3" i="3"/>
  <c r="H4" i="3"/>
  <c r="H6" i="3"/>
  <c r="H7" i="3"/>
  <c r="H8" i="3"/>
  <c r="H9" i="3"/>
  <c r="H10" i="3"/>
  <c r="H11" i="3"/>
  <c r="H2" i="4"/>
  <c r="H3" i="2"/>
  <c r="H13" i="2"/>
  <c r="H10" i="2"/>
  <c r="H11" i="2"/>
  <c r="H12" i="2"/>
  <c r="H7" i="2"/>
  <c r="H14" i="2"/>
  <c r="H15" i="2"/>
  <c r="H6" i="2"/>
  <c r="H5" i="2"/>
  <c r="H4" i="2"/>
  <c r="H7" i="4" l="1"/>
  <c r="H9" i="6"/>
  <c r="I12" i="3"/>
  <c r="H8" i="2"/>
  <c r="H16" i="2"/>
  <c r="J16" i="2" l="1"/>
  <c r="H6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6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94" i="1" l="1"/>
  <c r="H34" i="1"/>
  <c r="H35" i="1"/>
  <c r="H36" i="1"/>
  <c r="H17" i="1"/>
  <c r="I25" i="1"/>
  <c r="H27" i="1"/>
  <c r="H28" i="1"/>
  <c r="H29" i="1"/>
  <c r="H30" i="1"/>
  <c r="H26" i="1"/>
  <c r="H22" i="1"/>
  <c r="H23" i="1"/>
  <c r="H21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H59" i="1" l="1"/>
  <c r="H18" i="1"/>
  <c r="H31" i="1"/>
  <c r="H24" i="1"/>
  <c r="I94" i="1" l="1"/>
</calcChain>
</file>

<file path=xl/sharedStrings.xml><?xml version="1.0" encoding="utf-8"?>
<sst xmlns="http://schemas.openxmlformats.org/spreadsheetml/2006/main" count="395" uniqueCount="317">
  <si>
    <t>Newfoundland Adventure Inventory</t>
  </si>
  <si>
    <t>Grizzly</t>
  </si>
  <si>
    <t>Generac</t>
  </si>
  <si>
    <t>Camp Chef</t>
  </si>
  <si>
    <t xml:space="preserve">Waterline </t>
  </si>
  <si>
    <t>Buck Knives</t>
  </si>
  <si>
    <t>ARB</t>
  </si>
  <si>
    <t>8060-S</t>
  </si>
  <si>
    <t>GRIZZLY 150 SANDSTONE/TAN</t>
  </si>
  <si>
    <t>8060-W</t>
  </si>
  <si>
    <t>GRIZZLY 150 WHITE/WHITE</t>
  </si>
  <si>
    <t>9070-S</t>
  </si>
  <si>
    <t>GRIZZLY 75 SANDSTONE/TAN</t>
  </si>
  <si>
    <t>9070-W</t>
  </si>
  <si>
    <t>GRIZZLY 75 WHITE/WHITE</t>
  </si>
  <si>
    <t>9080-S</t>
  </si>
  <si>
    <t>GRIZZLY 40 SANDSTONE/TAN</t>
  </si>
  <si>
    <t>9080-W</t>
  </si>
  <si>
    <t>GRIZZLY 40 WHITE/WHITE</t>
  </si>
  <si>
    <t>9090-S</t>
  </si>
  <si>
    <t>GRIZZLY 20 SANDSTONE/TAN</t>
  </si>
  <si>
    <t>9090-W</t>
  </si>
  <si>
    <t>GRIZZLY 20 WHITE/WHITE</t>
  </si>
  <si>
    <t>9110-S</t>
  </si>
  <si>
    <t>GRIZZLY 60 SANDSTONE/TAN</t>
  </si>
  <si>
    <t>9110-W</t>
  </si>
  <si>
    <t>GRIZZLY 60 WHITE/WHITE</t>
  </si>
  <si>
    <t>GA-DIV-FD20</t>
  </si>
  <si>
    <t>GRIZZLY 20QT FOLDING DIVIDER</t>
  </si>
  <si>
    <t>GA-DIV-FD40</t>
  </si>
  <si>
    <t>GRIZZLY 40QT FOLDING DIVIDER</t>
  </si>
  <si>
    <t>GA-DIV-FD75</t>
  </si>
  <si>
    <t>GRIZZLY 75QT FOLDING DIVIDER</t>
  </si>
  <si>
    <t>QTY</t>
  </si>
  <si>
    <t>M5</t>
  </si>
  <si>
    <t>Invoice Total:</t>
  </si>
  <si>
    <t>AL290</t>
  </si>
  <si>
    <t>AL320</t>
  </si>
  <si>
    <t>AL290KIT</t>
  </si>
  <si>
    <t>AL320KIT</t>
  </si>
  <si>
    <t>VENDOR</t>
  </si>
  <si>
    <t>PART#</t>
  </si>
  <si>
    <t>DESCRIPTION</t>
  </si>
  <si>
    <t>ORDER POINT</t>
  </si>
  <si>
    <t>RETAIL</t>
  </si>
  <si>
    <t>EXTENDED COST</t>
  </si>
  <si>
    <t>9'5" INFLATABLE BOAT</t>
  </si>
  <si>
    <t>10'5" INFLATABLE BOAT</t>
  </si>
  <si>
    <t>SEAT BAG/DUST COVER KIT</t>
  </si>
  <si>
    <t>ALUM SEAT</t>
  </si>
  <si>
    <t>800 WATT GENERATOR</t>
  </si>
  <si>
    <t>2000 WATT GENERATOR</t>
  </si>
  <si>
    <t>3100PSI PRESSURE WASHER</t>
  </si>
  <si>
    <t>2500PSI PRESSURE WASHER</t>
  </si>
  <si>
    <t/>
  </si>
  <si>
    <t>TB90LW</t>
  </si>
  <si>
    <t>DB60D</t>
  </si>
  <si>
    <t>GCLOGM</t>
  </si>
  <si>
    <t>SMV18S</t>
  </si>
  <si>
    <t>TAHOE THREE BURNER STOVE</t>
  </si>
  <si>
    <t>SEQUOIA PROPANE FIRE PIT</t>
  </si>
  <si>
    <t>18" SMOKE VAULT</t>
  </si>
  <si>
    <t>PRO 60 TWO BURNER</t>
  </si>
  <si>
    <t>BB30L</t>
  </si>
  <si>
    <t>14" SINGLE BURNER BBQ BOX</t>
  </si>
  <si>
    <t>SG30</t>
  </si>
  <si>
    <t xml:space="preserve">GRIDDLE 14" x 16" </t>
  </si>
  <si>
    <t>SGBMD</t>
  </si>
  <si>
    <t>CARRY BAG FOR SG30</t>
  </si>
  <si>
    <t xml:space="preserve">BB60BAG </t>
  </si>
  <si>
    <t>CARRY BAG BB60L</t>
  </si>
  <si>
    <t>BB90BAG</t>
  </si>
  <si>
    <t>CARRY BAG BB90L</t>
  </si>
  <si>
    <t>BB90L</t>
  </si>
  <si>
    <t>16" DOUBLE BURNER BBQ BOX</t>
  </si>
  <si>
    <t>SG90</t>
  </si>
  <si>
    <t>GRIDDLE 16" x 24"</t>
  </si>
  <si>
    <t xml:space="preserve">SGBLG </t>
  </si>
  <si>
    <t>CARRY BAG FOR SG90</t>
  </si>
  <si>
    <t>PC18</t>
  </si>
  <si>
    <t>PATIO COVER FOR SMV18S</t>
  </si>
  <si>
    <t xml:space="preserve">SRS4E </t>
  </si>
  <si>
    <t>SET OF FOUR ROASTING FORKS</t>
  </si>
  <si>
    <t xml:space="preserve">SK12 </t>
  </si>
  <si>
    <t>12" CAST IRON SKILLET</t>
  </si>
  <si>
    <t xml:space="preserve">SK14 </t>
  </si>
  <si>
    <t>14" CAST IRON SKILLET</t>
  </si>
  <si>
    <t>CIC8</t>
  </si>
  <si>
    <t>CAST IRON CLEANER</t>
  </si>
  <si>
    <t>CSC8</t>
  </si>
  <si>
    <t>CAST IRON CONDITIONER</t>
  </si>
  <si>
    <t>PLHK</t>
  </si>
  <si>
    <t>HICKORY PELLET 20 LB BAG</t>
  </si>
  <si>
    <t>PLMQ</t>
  </si>
  <si>
    <t>MESQUITE PELLET 20 LB BAG</t>
  </si>
  <si>
    <t>RKIT</t>
  </si>
  <si>
    <t>PAPER TOWEL AND TOOL HOLDER</t>
  </si>
  <si>
    <t>RVHOSE</t>
  </si>
  <si>
    <t>HOSE ADAPTER FOR RV'S</t>
  </si>
  <si>
    <t>HRL</t>
  </si>
  <si>
    <t>REPLACE HOSE AND REGULATOR</t>
  </si>
  <si>
    <t>SLJ16</t>
  </si>
  <si>
    <t>16" LUMBERJACK SKILLET</t>
  </si>
  <si>
    <t xml:space="preserve">SLJ16L </t>
  </si>
  <si>
    <t>LID FOR SLJ16</t>
  </si>
  <si>
    <t>GCH10</t>
  </si>
  <si>
    <t>GREASE CUP HOLDER</t>
  </si>
  <si>
    <t>0021RDS-C</t>
  </si>
  <si>
    <t>CLEARWATER BAIT KNIFE</t>
  </si>
  <si>
    <t>0023RDS-C</t>
  </si>
  <si>
    <t>CLEARWATER 6" FILLET</t>
  </si>
  <si>
    <t>0027RDS-C</t>
  </si>
  <si>
    <t>CLEARWATER 9" FILLET</t>
  </si>
  <si>
    <t>0030RDS-C</t>
  </si>
  <si>
    <t>SPLIZZORS</t>
  </si>
  <si>
    <t>0104WAS-B</t>
  </si>
  <si>
    <t>COMPADRE CAMP KNIFE</t>
  </si>
  <si>
    <t>0106WAS-B</t>
  </si>
  <si>
    <t>COMPADRE AXE</t>
  </si>
  <si>
    <t>0108WAS-B</t>
  </si>
  <si>
    <t>COMPADRE FROE</t>
  </si>
  <si>
    <t>0110BRS-C</t>
  </si>
  <si>
    <t>FOLDING HUNTER</t>
  </si>
  <si>
    <t>0112BRS-C</t>
  </si>
  <si>
    <t>RANGER</t>
  </si>
  <si>
    <t>0119BKS-C</t>
  </si>
  <si>
    <t>SPECIAL</t>
  </si>
  <si>
    <t>0141BKSVP1C</t>
  </si>
  <si>
    <t>PAKLITE FIELD MASTER-BLACK</t>
  </si>
  <si>
    <t>0141ORSVP-C</t>
  </si>
  <si>
    <t>PAKLITE FIELD MASTER-ORANGE</t>
  </si>
  <si>
    <t>0286BKS-C</t>
  </si>
  <si>
    <t>BANTAM LG BHW</t>
  </si>
  <si>
    <t>0286CMS10-C</t>
  </si>
  <si>
    <t>BANTAM BHW MOSSY PINK BLAZE</t>
  </si>
  <si>
    <t>0286CMS22-C</t>
  </si>
  <si>
    <t>BANTAM BHW MOSSY OAK INFINITY</t>
  </si>
  <si>
    <t>0288BKS-C</t>
  </si>
  <si>
    <t>QUICKFIRE, BLACK</t>
  </si>
  <si>
    <t>0290PPS1C</t>
  </si>
  <si>
    <t>RUSH PURPLE</t>
  </si>
  <si>
    <t>0293BKS-C</t>
  </si>
  <si>
    <t>INERTIA</t>
  </si>
  <si>
    <t>0301BKS-C</t>
  </si>
  <si>
    <t>STOCKMAN</t>
  </si>
  <si>
    <t>0309BKS-C</t>
  </si>
  <si>
    <t>COMPANION</t>
  </si>
  <si>
    <t>0503RWS-C</t>
  </si>
  <si>
    <t>PRINCE</t>
  </si>
  <si>
    <t>0525SSS-C</t>
  </si>
  <si>
    <t>GENT</t>
  </si>
  <si>
    <t>0537RWS-B</t>
  </si>
  <si>
    <t>OPEN SEASON SKINNER</t>
  </si>
  <si>
    <t>0541RWS-B</t>
  </si>
  <si>
    <t>OPEN SEASON BONING KNIFE</t>
  </si>
  <si>
    <t>0543RWS-B</t>
  </si>
  <si>
    <t>OPEN SEASON CAPER</t>
  </si>
  <si>
    <t>0691BKG-C</t>
  </si>
  <si>
    <t>BUCK ZIPPER, RUBBER</t>
  </si>
  <si>
    <t>0692BKS-B</t>
  </si>
  <si>
    <t>VANGUARD, RUBBER</t>
  </si>
  <si>
    <t>0755BKM-C</t>
  </si>
  <si>
    <t>FOLDING SAW, BLACK</t>
  </si>
  <si>
    <t>0757BKM-C</t>
  </si>
  <si>
    <t>CAMP AXE, BLACK</t>
  </si>
  <si>
    <t>0818CFS-C</t>
  </si>
  <si>
    <t>APEX</t>
  </si>
  <si>
    <t>97032C</t>
  </si>
  <si>
    <t>FISHING DIAMND SHARPENER-R/B</t>
  </si>
  <si>
    <t>97070C</t>
  </si>
  <si>
    <t>DIAMOND POCKET SHARPENER</t>
  </si>
  <si>
    <t>97076C</t>
  </si>
  <si>
    <t>DUAL PCKT STN DIAMND SHARPENER</t>
  </si>
  <si>
    <t>NEW PRODUCT</t>
  </si>
  <si>
    <t xml:space="preserve">MANDATORY </t>
  </si>
  <si>
    <t>RBP</t>
  </si>
  <si>
    <t>ARB3001A</t>
  </si>
  <si>
    <t>CAP-IT TENT PILBARA 3</t>
  </si>
  <si>
    <t>ARB FRIDGE - 50QT</t>
  </si>
  <si>
    <t>ARB FRIDGE - 63QT</t>
  </si>
  <si>
    <t>ARB FRIDGE TRANSIT BAG - 50QT</t>
  </si>
  <si>
    <t>10900011</t>
  </si>
  <si>
    <t>ARB FRIDGE - WIRING LOOM</t>
  </si>
  <si>
    <t>10800352</t>
  </si>
  <si>
    <t>ARB FRIDGE - 37QT</t>
  </si>
  <si>
    <t>10800782</t>
  </si>
  <si>
    <t>ARB FRIDGE - 82QT</t>
  </si>
  <si>
    <t>10500100</t>
  </si>
  <si>
    <t>ARB SPORT CAMPING CHAIR</t>
  </si>
  <si>
    <t>10900010</t>
  </si>
  <si>
    <t>ARB FRIDGE - TIE DOWN SYSTEM</t>
  </si>
  <si>
    <t>ARB4401A</t>
  </si>
  <si>
    <t>ARB AWNING 2500 8.2FT LONG</t>
  </si>
  <si>
    <t>ARB4402A</t>
  </si>
  <si>
    <t>ARB AWNING 2000 6.5FT LONG</t>
  </si>
  <si>
    <t>HISTORY</t>
  </si>
  <si>
    <t>3-Q3</t>
  </si>
  <si>
    <t>6-Q3</t>
  </si>
  <si>
    <t>4-Q4</t>
  </si>
  <si>
    <t>2-Q2</t>
  </si>
  <si>
    <t>1-Q1</t>
  </si>
  <si>
    <t>ABZ</t>
  </si>
  <si>
    <t>PPI-101</t>
  </si>
  <si>
    <t>AIR BEDZ 8' LONG BED</t>
  </si>
  <si>
    <t>PPI-102</t>
  </si>
  <si>
    <t>AIR BEDZ 6' 6" SHORT BED</t>
  </si>
  <si>
    <t>PPI-103</t>
  </si>
  <si>
    <t>AIR BEDZ 6' SHORT BED</t>
  </si>
  <si>
    <t>PPI-104</t>
  </si>
  <si>
    <t>AIR BEDZ 5.5' - 5.8'  SHORT BED</t>
  </si>
  <si>
    <t>PPI-AC4</t>
  </si>
  <si>
    <t>12V CAR CHARGER CORD</t>
  </si>
  <si>
    <t>PPI-AC5</t>
  </si>
  <si>
    <t>INFLATABLE WHEEL WELL INSERTS</t>
  </si>
  <si>
    <t>PPI-RD1</t>
  </si>
  <si>
    <t>RIVER DRIFTER - ONE MAN TUBE</t>
  </si>
  <si>
    <t>PPI-RD2</t>
  </si>
  <si>
    <t>RIVER DRIFTER - TWO MAN TUBE</t>
  </si>
  <si>
    <t>Invoice Total</t>
  </si>
  <si>
    <t>15-Q3</t>
  </si>
  <si>
    <t>5-Q3</t>
  </si>
  <si>
    <t>SPZ</t>
  </si>
  <si>
    <t>TRUCK TENT: FULL SIZE S/B</t>
  </si>
  <si>
    <t>TRUCK TENT: COMPACT S/B</t>
  </si>
  <si>
    <t>57044</t>
  </si>
  <si>
    <t>TRUCK TENT: FULL SIZE L/B</t>
  </si>
  <si>
    <t>57011</t>
  </si>
  <si>
    <t>HALO FLASHLIGHT</t>
  </si>
  <si>
    <t>RGD</t>
  </si>
  <si>
    <t>REPLACEMENT LI-ION BATTERY</t>
  </si>
  <si>
    <t>MOT</t>
  </si>
  <si>
    <t>5608</t>
  </si>
  <si>
    <t>SPOTLIGHT SPECK - TIME MACHINE</t>
  </si>
  <si>
    <t>80999</t>
  </si>
  <si>
    <t>SPOTLIGHT CLIP STRIP (CARD ONLY)</t>
  </si>
  <si>
    <t>8650</t>
  </si>
  <si>
    <t>SPOTLIGHT TURBO - CAMO</t>
  </si>
  <si>
    <t>8606</t>
  </si>
  <si>
    <t>SPOTLIGHT TURBO - PLUM PURPLE</t>
  </si>
  <si>
    <t>8602</t>
  </si>
  <si>
    <t>SPOTLIGHT TURBO - TAXI YELLOW</t>
  </si>
  <si>
    <t>8609</t>
  </si>
  <si>
    <t>SPOTLIGHT TURBO - JET BLACK</t>
  </si>
  <si>
    <t>5609</t>
  </si>
  <si>
    <t>SPOTLIGHT SPECK - JET BLACK</t>
  </si>
  <si>
    <t>901B-L</t>
  </si>
  <si>
    <t>BLACK ORIGINAL TEE- LARGE</t>
  </si>
  <si>
    <t>901B-M</t>
  </si>
  <si>
    <t>BLACK ORIGINAL TEE- MEDIUM</t>
  </si>
  <si>
    <t>901B-S</t>
  </si>
  <si>
    <t>BLACK ORIGINAL TEE- SMALL</t>
  </si>
  <si>
    <t>901B-XL</t>
  </si>
  <si>
    <t>BLACK ORIGINAL TEE- X-LARGE</t>
  </si>
  <si>
    <t>901B-XXL</t>
  </si>
  <si>
    <t>ORIGINAL TEE- XX-LARGE</t>
  </si>
  <si>
    <t>RBP-THB</t>
  </si>
  <si>
    <t>TRUCKER HAT BLK SNAP BACK</t>
  </si>
  <si>
    <t>RBP-THC</t>
  </si>
  <si>
    <t>TRUCKER HAT CAMOFLAGUE SNAP BACK</t>
  </si>
  <si>
    <t>RBP-ZHB-2XL</t>
  </si>
  <si>
    <t>BLK ZIP HOODIE-XX-LRG</t>
  </si>
  <si>
    <t>RBP-ZHB-L</t>
  </si>
  <si>
    <t>BLK ZIP HOODIE-LRG</t>
  </si>
  <si>
    <t>RBP-ZHB-M</t>
  </si>
  <si>
    <t>BLK ZIP HOODIE-MEDIUM</t>
  </si>
  <si>
    <t>RBP-ZHB-XL</t>
  </si>
  <si>
    <t>BLK ZIP HOODIE-X-LRG</t>
  </si>
  <si>
    <t>RBP-ZHW-2XL</t>
  </si>
  <si>
    <t>WHITE ZIP HOODIE-XX-LRG</t>
  </si>
  <si>
    <t>RBP-ZHW-L</t>
  </si>
  <si>
    <t>WHITE ZIP HOODIE-LRG</t>
  </si>
  <si>
    <t>RBP-ZHW-M</t>
  </si>
  <si>
    <t>WHITE ZIP HOODIE-MEDIUM</t>
  </si>
  <si>
    <t>RBP-ZHW-XL</t>
  </si>
  <si>
    <t>WHITE ZIP HOODIE-X-LRG</t>
  </si>
  <si>
    <t>BB</t>
  </si>
  <si>
    <t>BLACK BEANIE</t>
  </si>
  <si>
    <t>WB</t>
  </si>
  <si>
    <t>WHITE BEANIE</t>
  </si>
  <si>
    <t>C09</t>
  </si>
  <si>
    <t>6010-MIL-7</t>
  </si>
  <si>
    <t>MENS XXL CRW-T V-LGO TRI-BL M GR</t>
  </si>
  <si>
    <t>6010-PHEA-7</t>
  </si>
  <si>
    <t>MENS XXL CRW-T V-LGO TRI-BL H GR</t>
  </si>
  <si>
    <t>6010-VRD-7</t>
  </si>
  <si>
    <t>MENS XXL CRW-T V-LGO TRI-BL V RE</t>
  </si>
  <si>
    <t>350-BLK</t>
  </si>
  <si>
    <t>DECKY CAP-IT GRAFFITI HAT BLK</t>
  </si>
  <si>
    <t>24142-RD</t>
  </si>
  <si>
    <t>H2O BTL STEALTH RED</t>
  </si>
  <si>
    <t>24143-BL</t>
  </si>
  <si>
    <t>H2O BTL STEALTH BLUE</t>
  </si>
  <si>
    <t>24144-GPH</t>
  </si>
  <si>
    <t>H2O BTL STEALTH GRAPHITE</t>
  </si>
  <si>
    <t>6010-MIL-5</t>
  </si>
  <si>
    <t>MENS L CRW-T V-LGO TRI-BL M GRN</t>
  </si>
  <si>
    <t>6010-MIL-6</t>
  </si>
  <si>
    <t>MENS XL CRW-T V-LGO TRI-BL M GRN</t>
  </si>
  <si>
    <t>6010-PHEA-5</t>
  </si>
  <si>
    <t>MENS L CRW-T V-LGO TRI-BL PR H</t>
  </si>
  <si>
    <t>6010-PHEA-6</t>
  </si>
  <si>
    <t>MENS XL CRW-T V-LGO TRI-BL PR H</t>
  </si>
  <si>
    <t>6010-VRD-5</t>
  </si>
  <si>
    <t>MENS L CRW-T V-LGO TRI-BL V RED</t>
  </si>
  <si>
    <t>6010-VRD-6</t>
  </si>
  <si>
    <t>MENS XL CRW-T V-LGO TRI-BL V RED</t>
  </si>
  <si>
    <t>88144-MBLK</t>
  </si>
  <si>
    <t>TRVL MUG TERRA TUMBLER BLK</t>
  </si>
  <si>
    <t>88744-BLK</t>
  </si>
  <si>
    <t>TRVL MUG BLK</t>
  </si>
  <si>
    <t>88763-RD</t>
  </si>
  <si>
    <t>TRVL MUG RED</t>
  </si>
  <si>
    <t>88794-GPH</t>
  </si>
  <si>
    <t>TRVL MUG GRAPHITE</t>
  </si>
  <si>
    <t>pallet qty?</t>
  </si>
  <si>
    <t>GRIZZLY 400S ANDSTONE/TAN</t>
  </si>
  <si>
    <t>8040-S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</si>
</sst>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;[Red]\-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Fill="1"/>
    <xf numFmtId="44" fontId="0" fillId="0" borderId="0" xfId="1" applyFont="1"/>
    <xf numFmtId="44" fontId="4" fillId="0" borderId="0" xfId="1" applyFont="1" applyFill="1"/>
    <xf numFmtId="44" fontId="4" fillId="0" borderId="0" xfId="1" applyFont="1" applyFill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0" fillId="5" borderId="0" xfId="0" applyNumberFormat="1" applyFill="1"/>
    <xf numFmtId="44" fontId="4" fillId="2" borderId="0" xfId="1" applyFont="1" applyFill="1"/>
    <xf numFmtId="43" fontId="0" fillId="0" borderId="0" xfId="0" applyNumberFormat="1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44" fontId="0" fillId="2" borderId="0" xfId="1" applyFont="1" applyFill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vertical="center" wrapText="1"/>
    </xf>
    <xf numFmtId="44" fontId="5" fillId="6" borderId="0" xfId="1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44" fontId="0" fillId="3" borderId="0" xfId="0" applyNumberFormat="1" applyFill="1"/>
    <xf numFmtId="44" fontId="0" fillId="0" borderId="0" xfId="1" applyFont="1" applyFill="1"/>
    <xf numFmtId="1" fontId="0" fillId="0" borderId="0" xfId="2" applyNumberFormat="1" applyFont="1" applyFill="1"/>
    <xf numFmtId="44" fontId="4" fillId="0" borderId="0" xfId="1" applyFont="1"/>
    <xf numFmtId="0" fontId="0" fillId="0" borderId="0" xfId="1" applyNumberFormat="1" applyFont="1"/>
    <xf numFmtId="0" fontId="2" fillId="4" borderId="0" xfId="0" applyFont="1" applyFill="1"/>
    <xf numFmtId="44" fontId="2" fillId="4" borderId="0" xfId="0" applyNumberFormat="1" applyFont="1" applyFill="1"/>
    <xf numFmtId="44" fontId="3" fillId="4" borderId="0" xfId="0" applyNumberFormat="1" applyFont="1" applyFill="1"/>
    <xf numFmtId="44" fontId="0" fillId="7" borderId="0" xfId="1" applyFont="1" applyFill="1"/>
    <xf numFmtId="0" fontId="0" fillId="0" borderId="0" xfId="0" applyAlignment="1" applyProtection="1">
      <alignment horizontal="left" vertical="top"/>
      <protection locked="0"/>
    </xf>
    <xf numFmtId="44" fontId="0" fillId="7" borderId="0" xfId="1" applyFont="1" applyFill="1" applyAlignment="1" applyProtection="1">
      <alignment horizontal="right" vertical="top"/>
      <protection locked="0"/>
    </xf>
    <xf numFmtId="44" fontId="0" fillId="0" borderId="0" xfId="1" applyFont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7" fillId="0" borderId="0" xfId="0" applyFont="1"/>
    <xf numFmtId="0" fontId="0" fillId="8" borderId="0" xfId="0" applyFill="1"/>
    <xf numFmtId="38" fontId="0" fillId="0" borderId="0" xfId="0" applyNumberFormat="1" applyAlignment="1" applyProtection="1">
      <alignment horizontal="right" vertical="top"/>
      <protection locked="0"/>
    </xf>
    <xf numFmtId="44" fontId="0" fillId="2" borderId="0" xfId="1" applyFont="1" applyFill="1" applyAlignment="1" applyProtection="1">
      <alignment horizontal="right" vertical="top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164" fontId="0" fillId="2" borderId="0" xfId="1" applyNumberFormat="1" applyFont="1" applyFill="1" applyAlignment="1" applyProtection="1">
      <alignment horizontal="right" vertical="top"/>
      <protection locked="0"/>
    </xf>
    <xf numFmtId="164" fontId="5" fillId="2" borderId="0" xfId="1" applyNumberFormat="1" applyFont="1" applyFill="1" applyAlignment="1">
      <alignment vertical="center"/>
    </xf>
    <xf numFmtId="44" fontId="0" fillId="0" borderId="0" xfId="1" applyFont="1" applyFill="1" applyAlignment="1" applyProtection="1">
      <alignment horizontal="right" vertical="top"/>
      <protection locked="0"/>
    </xf>
    <xf numFmtId="0" fontId="5" fillId="6" borderId="0" xfId="0" applyFont="1" applyFill="1" applyAlignment="1">
      <alignment horizontal="center" vertical="center"/>
    </xf>
    <xf numFmtId="0" fontId="0" fillId="0" borderId="0" xfId="0" applyFont="1" applyAlignment="1" applyProtection="1">
      <alignment horizontal="left" vertical="top"/>
      <protection locked="0"/>
    </xf>
    <xf numFmtId="44" fontId="0" fillId="0" borderId="0" xfId="1" applyFont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44" fontId="0" fillId="3" borderId="0" xfId="0" applyNumberFormat="1" applyFill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165" fontId="0" fillId="7" borderId="0" xfId="0" applyNumberFormat="1" applyFill="1" applyAlignment="1" applyProtection="1">
      <alignment horizontal="right" vertical="top"/>
      <protection locked="0"/>
    </xf>
    <xf numFmtId="0" fontId="0" fillId="5" borderId="0" xfId="0" applyFill="1" applyAlignment="1">
      <alignment horizontal="center"/>
    </xf>
    <xf numFmtId="0" fontId="6" fillId="0" borderId="0" xfId="0" applyFont="1" applyAlignment="1">
      <alignment horizontal="center"/>
    </xf>
    <xf numFmtId="44" fontId="0" fillId="3" borderId="0" xfId="1" applyFont="1" applyFill="1" applyAlignment="1">
      <alignment horizontal="center"/>
    </xf>
    <xf numFmtId="0" fontId="0" fillId="4" borderId="0" xfId="0" applyFill="1"/>
    <xf numFmtId="0" fontId="0" fillId="4" borderId="0" xfId="1" applyNumberFormat="1" applyFont="1" applyFill="1"/>
    <xf numFmtId="44" fontId="0" fillId="4" borderId="0" xfId="1" applyFont="1" applyFill="1"/>
    <xf numFmtId="44" fontId="0" fillId="4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7"/>
  <sheetViews>
    <sheetView tabSelected="1" zoomScale="115" zoomScaleNormal="115" workbookViewId="0">
      <pane ySplit="3" topLeftCell="A61" activePane="bottomLeft" state="frozen"/>
      <selection pane="bottomLeft" activeCell="B72" sqref="B72"/>
    </sheetView>
  </sheetViews>
  <sheetFormatPr defaultRowHeight="15" x14ac:dyDescent="0.25"/>
  <cols>
    <col min="1" max="1" width="13.140625" bestFit="1" customWidth="1"/>
    <col min="2" max="2" width="18.42578125" customWidth="1"/>
    <col min="3" max="3" width="32.140625" bestFit="1" customWidth="1"/>
    <col min="5" max="5" width="8.7109375" hidden="1" customWidth="1"/>
    <col min="6" max="6" width="10.5703125" bestFit="1" customWidth="1"/>
    <col min="7" max="7" width="11.140625" style="3" bestFit="1" customWidth="1"/>
    <col min="8" max="8" width="15.5703125" bestFit="1" customWidth="1"/>
    <col min="9" max="9" width="14.5703125" customWidth="1"/>
    <col min="10" max="10" width="13.85546875" bestFit="1" customWidth="1"/>
  </cols>
  <sheetData>
    <row r="1" spans="1:8" ht="26.45" customHeight="1" x14ac:dyDescent="0.35">
      <c r="A1" s="54" t="s">
        <v>0</v>
      </c>
      <c r="B1" s="54"/>
      <c r="C1" s="54"/>
    </row>
    <row r="2" spans="1:8" x14ac:dyDescent="0.25">
      <c r="A2" s="1"/>
    </row>
    <row r="3" spans="1:8" ht="27.6" customHeight="1" x14ac:dyDescent="0.25">
      <c r="A3" s="16" t="s">
        <v>40</v>
      </c>
      <c r="B3" s="16" t="s">
        <v>41</v>
      </c>
      <c r="C3" s="16" t="s">
        <v>42</v>
      </c>
      <c r="D3" s="16" t="s">
        <v>33</v>
      </c>
      <c r="E3" s="17" t="s">
        <v>43</v>
      </c>
      <c r="F3" s="16" t="s">
        <v>34</v>
      </c>
      <c r="G3" s="18" t="s">
        <v>44</v>
      </c>
      <c r="H3" s="19" t="s">
        <v>45</v>
      </c>
    </row>
    <row r="4" spans="1:8" x14ac:dyDescent="0.25">
      <c r="A4" s="15" t="s">
        <v>1</v>
      </c>
      <c r="B4" s="2" t="s">
        <v>7</v>
      </c>
      <c r="C4" s="2" t="s">
        <v>8</v>
      </c>
      <c r="D4" s="2">
        <v>2</v>
      </c>
      <c r="E4" s="2">
        <v>2</v>
      </c>
      <c r="F4" s="8">
        <v>458.66666666666669</v>
      </c>
      <c r="G4" s="5">
        <v>699.99</v>
      </c>
      <c r="H4" s="7">
        <f>D4*F4</f>
        <v>917.33333333333337</v>
      </c>
    </row>
    <row r="5" spans="1:8" x14ac:dyDescent="0.25">
      <c r="B5" s="2" t="s">
        <v>9</v>
      </c>
      <c r="C5" s="2" t="s">
        <v>10</v>
      </c>
      <c r="D5" s="2">
        <v>1</v>
      </c>
      <c r="E5" s="2">
        <v>1</v>
      </c>
      <c r="F5" s="8">
        <v>458.66666666666669</v>
      </c>
      <c r="G5" s="5">
        <v>699.99</v>
      </c>
      <c r="H5" s="7">
        <f t="shared" ref="H5:H17" si="0">D5*F5</f>
        <v>458.66666666666669</v>
      </c>
    </row>
    <row r="6" spans="1:8" x14ac:dyDescent="0.25">
      <c r="B6" s="2" t="s">
        <v>11</v>
      </c>
      <c r="C6" s="2" t="s">
        <v>12</v>
      </c>
      <c r="D6" s="2">
        <v>2</v>
      </c>
      <c r="E6" s="2">
        <v>2</v>
      </c>
      <c r="F6" s="8">
        <v>342.24444444444441</v>
      </c>
      <c r="G6" s="6">
        <v>529.99</v>
      </c>
      <c r="H6" s="7">
        <f t="shared" si="0"/>
        <v>684.48888888888882</v>
      </c>
    </row>
    <row r="7" spans="1:8" x14ac:dyDescent="0.25">
      <c r="B7" t="s">
        <v>13</v>
      </c>
      <c r="C7" t="s">
        <v>14</v>
      </c>
      <c r="D7" s="2">
        <v>1</v>
      </c>
      <c r="E7" s="2">
        <v>1</v>
      </c>
      <c r="F7" s="8">
        <v>342.24444444444441</v>
      </c>
      <c r="G7" s="6">
        <v>529.99</v>
      </c>
      <c r="H7" s="7">
        <f t="shared" si="0"/>
        <v>342.24444444444441</v>
      </c>
    </row>
    <row r="8" spans="1:8" x14ac:dyDescent="0.25">
      <c r="B8" t="s">
        <v>15</v>
      </c>
      <c r="C8" t="s">
        <v>16</v>
      </c>
      <c r="D8" s="2">
        <v>2</v>
      </c>
      <c r="E8" s="2">
        <v>2</v>
      </c>
      <c r="F8" s="8">
        <v>263.68888888888887</v>
      </c>
      <c r="G8" s="6">
        <v>399.99</v>
      </c>
      <c r="H8" s="7">
        <f t="shared" si="0"/>
        <v>527.37777777777774</v>
      </c>
    </row>
    <row r="9" spans="1:8" x14ac:dyDescent="0.25">
      <c r="B9" t="s">
        <v>17</v>
      </c>
      <c r="C9" t="s">
        <v>18</v>
      </c>
      <c r="D9" s="2">
        <v>1</v>
      </c>
      <c r="E9" s="2">
        <v>1</v>
      </c>
      <c r="F9" s="8">
        <v>263.68888888888887</v>
      </c>
      <c r="G9" s="6">
        <v>399.99</v>
      </c>
      <c r="H9" s="7">
        <f t="shared" si="0"/>
        <v>263.68888888888887</v>
      </c>
    </row>
    <row r="10" spans="1:8" x14ac:dyDescent="0.25">
      <c r="B10" t="s">
        <v>19</v>
      </c>
      <c r="C10" t="s">
        <v>20</v>
      </c>
      <c r="D10" s="2">
        <v>2</v>
      </c>
      <c r="E10" s="2">
        <v>2</v>
      </c>
      <c r="F10" s="8">
        <v>186.54444444444442</v>
      </c>
      <c r="G10" s="6">
        <v>299.99</v>
      </c>
      <c r="H10" s="7">
        <f t="shared" si="0"/>
        <v>373.08888888888885</v>
      </c>
    </row>
    <row r="11" spans="1:8" x14ac:dyDescent="0.25">
      <c r="B11" t="s">
        <v>21</v>
      </c>
      <c r="C11" t="s">
        <v>22</v>
      </c>
      <c r="D11" s="2">
        <v>1</v>
      </c>
      <c r="E11" s="2">
        <v>1</v>
      </c>
      <c r="F11" s="8">
        <v>186.54444444444442</v>
      </c>
      <c r="G11" s="6">
        <v>299.99</v>
      </c>
      <c r="H11" s="7">
        <f t="shared" si="0"/>
        <v>186.54444444444442</v>
      </c>
    </row>
    <row r="12" spans="1:8" x14ac:dyDescent="0.25">
      <c r="B12" t="s">
        <v>23</v>
      </c>
      <c r="C12" t="s">
        <v>24</v>
      </c>
      <c r="D12" s="2">
        <v>2</v>
      </c>
      <c r="E12" s="2">
        <v>2</v>
      </c>
      <c r="F12" s="8">
        <v>302.9666666666667</v>
      </c>
      <c r="G12" s="6">
        <v>449.99</v>
      </c>
      <c r="H12" s="7">
        <f t="shared" si="0"/>
        <v>605.93333333333339</v>
      </c>
    </row>
    <row r="13" spans="1:8" x14ac:dyDescent="0.25">
      <c r="B13" t="s">
        <v>25</v>
      </c>
      <c r="C13" t="s">
        <v>26</v>
      </c>
      <c r="D13" s="2">
        <v>1</v>
      </c>
      <c r="E13" s="2">
        <v>1</v>
      </c>
      <c r="F13" s="8">
        <v>302.9666666666667</v>
      </c>
      <c r="G13" s="6">
        <v>449.99</v>
      </c>
      <c r="H13" s="7">
        <f t="shared" si="0"/>
        <v>302.9666666666667</v>
      </c>
    </row>
    <row r="14" spans="1:8" x14ac:dyDescent="0.25">
      <c r="B14" t="s">
        <v>27</v>
      </c>
      <c r="C14" t="s">
        <v>28</v>
      </c>
      <c r="D14" s="2">
        <v>2</v>
      </c>
      <c r="E14" s="2">
        <v>2</v>
      </c>
      <c r="F14" s="8">
        <v>22.366666666666664</v>
      </c>
      <c r="G14" s="6">
        <v>35.99</v>
      </c>
      <c r="H14" s="7">
        <f t="shared" si="0"/>
        <v>44.733333333333327</v>
      </c>
    </row>
    <row r="15" spans="1:8" x14ac:dyDescent="0.25">
      <c r="B15" t="s">
        <v>29</v>
      </c>
      <c r="C15" t="s">
        <v>30</v>
      </c>
      <c r="D15" s="2">
        <v>2</v>
      </c>
      <c r="E15" s="2">
        <v>2</v>
      </c>
      <c r="F15" s="8">
        <v>25.177777777777777</v>
      </c>
      <c r="G15" s="6">
        <v>39.99</v>
      </c>
      <c r="H15" s="7">
        <f t="shared" si="0"/>
        <v>50.355555555555554</v>
      </c>
    </row>
    <row r="16" spans="1:8" x14ac:dyDescent="0.25">
      <c r="B16" t="s">
        <v>31</v>
      </c>
      <c r="C16" t="s">
        <v>32</v>
      </c>
      <c r="D16" s="2">
        <v>2</v>
      </c>
      <c r="E16" s="2">
        <v>2</v>
      </c>
      <c r="F16" s="8">
        <v>29.37777777777778</v>
      </c>
      <c r="G16" s="6">
        <v>45.99</v>
      </c>
      <c r="H16" s="7">
        <f t="shared" si="0"/>
        <v>58.75555555555556</v>
      </c>
    </row>
    <row r="17" spans="1:9" x14ac:dyDescent="0.25">
      <c r="B17" t="s">
        <v>316</v>
      </c>
      <c r="C17" t="s">
        <v>315</v>
      </c>
      <c r="D17" s="2">
        <v>1</v>
      </c>
      <c r="E17" s="2">
        <v>1</v>
      </c>
      <c r="F17" s="8">
        <v>698.6</v>
      </c>
      <c r="G17" s="6">
        <v>998.99</v>
      </c>
      <c r="H17" s="7">
        <f t="shared" si="0"/>
        <v>698.6</v>
      </c>
    </row>
    <row r="18" spans="1:9" x14ac:dyDescent="0.25">
      <c r="F18" s="53" t="s">
        <v>35</v>
      </c>
      <c r="G18" s="53"/>
      <c r="H18" s="7">
        <f>SUM(H4:H17)</f>
        <v>5514.7777777777792</v>
      </c>
    </row>
    <row r="20" spans="1:9" x14ac:dyDescent="0.25">
      <c r="A20" t="s">
        <v>2</v>
      </c>
      <c r="B20" s="14">
        <v>5791</v>
      </c>
      <c r="C20" t="s">
        <v>50</v>
      </c>
      <c r="D20">
        <v>6</v>
      </c>
      <c r="E20">
        <v>3</v>
      </c>
      <c r="F20" s="12">
        <v>316.77999999999997</v>
      </c>
      <c r="G20" s="13">
        <v>399.99</v>
      </c>
      <c r="H20" s="11">
        <f>D20*F20</f>
        <v>1900.6799999999998</v>
      </c>
      <c r="I20" s="9"/>
    </row>
    <row r="21" spans="1:9" x14ac:dyDescent="0.25">
      <c r="B21" s="14">
        <v>6719</v>
      </c>
      <c r="C21" t="s">
        <v>51</v>
      </c>
      <c r="D21">
        <v>6</v>
      </c>
      <c r="E21">
        <v>3</v>
      </c>
      <c r="F21" s="12">
        <v>589.84</v>
      </c>
      <c r="G21" s="13">
        <v>799.99</v>
      </c>
      <c r="H21" s="11">
        <f>D21*F21</f>
        <v>3539.04</v>
      </c>
      <c r="I21" s="9" t="s">
        <v>314</v>
      </c>
    </row>
    <row r="22" spans="1:9" x14ac:dyDescent="0.25">
      <c r="B22" s="14">
        <v>6598</v>
      </c>
      <c r="C22" t="s">
        <v>52</v>
      </c>
      <c r="D22">
        <v>0</v>
      </c>
      <c r="E22">
        <v>2</v>
      </c>
      <c r="F22" s="12">
        <v>419.01</v>
      </c>
      <c r="G22" s="3">
        <v>569</v>
      </c>
      <c r="H22" s="11">
        <f t="shared" ref="H22:H23" si="1">D22*F22</f>
        <v>0</v>
      </c>
      <c r="I22" s="9"/>
    </row>
    <row r="23" spans="1:9" x14ac:dyDescent="0.25">
      <c r="B23" s="14">
        <v>6595</v>
      </c>
      <c r="C23" t="s">
        <v>53</v>
      </c>
      <c r="D23">
        <v>0</v>
      </c>
      <c r="E23">
        <v>2</v>
      </c>
      <c r="F23" s="12">
        <v>292.98</v>
      </c>
      <c r="G23" s="3">
        <v>399.99</v>
      </c>
      <c r="H23" s="11">
        <f t="shared" si="1"/>
        <v>0</v>
      </c>
      <c r="I23" s="9"/>
    </row>
    <row r="24" spans="1:9" x14ac:dyDescent="0.25">
      <c r="C24" t="s">
        <v>54</v>
      </c>
      <c r="F24" s="53" t="s">
        <v>35</v>
      </c>
      <c r="G24" s="53"/>
      <c r="H24" s="11">
        <f>SUM(H20:H23)</f>
        <v>5439.7199999999993</v>
      </c>
      <c r="I24" s="9"/>
    </row>
    <row r="25" spans="1:9" x14ac:dyDescent="0.25">
      <c r="I25" s="9" t="str">
        <f>UPPER(C25)</f>
        <v/>
      </c>
    </row>
    <row r="26" spans="1:9" x14ac:dyDescent="0.25">
      <c r="A26" t="s">
        <v>4</v>
      </c>
      <c r="B26" t="s">
        <v>36</v>
      </c>
      <c r="C26" t="s">
        <v>46</v>
      </c>
      <c r="D26">
        <v>2</v>
      </c>
      <c r="E26">
        <v>2</v>
      </c>
      <c r="F26" s="12">
        <v>855.32</v>
      </c>
      <c r="G26" s="3">
        <v>1169</v>
      </c>
      <c r="H26" s="20">
        <f>D26*F26</f>
        <v>1710.64</v>
      </c>
    </row>
    <row r="27" spans="1:9" x14ac:dyDescent="0.25">
      <c r="B27" t="s">
        <v>37</v>
      </c>
      <c r="C27" t="s">
        <v>47</v>
      </c>
      <c r="D27">
        <v>2</v>
      </c>
      <c r="E27">
        <v>2</v>
      </c>
      <c r="F27" s="12">
        <v>907.2</v>
      </c>
      <c r="G27" s="3">
        <v>1249</v>
      </c>
      <c r="H27" s="20">
        <f t="shared" ref="H27:H30" si="2">D27*F27</f>
        <v>1814.4</v>
      </c>
    </row>
    <row r="28" spans="1:9" x14ac:dyDescent="0.25">
      <c r="B28" t="s">
        <v>38</v>
      </c>
      <c r="C28" t="s">
        <v>48</v>
      </c>
      <c r="D28">
        <v>2</v>
      </c>
      <c r="E28">
        <v>2</v>
      </c>
      <c r="F28" s="12">
        <v>55</v>
      </c>
      <c r="G28" s="3">
        <v>83.5</v>
      </c>
      <c r="H28" s="20">
        <f t="shared" si="2"/>
        <v>110</v>
      </c>
    </row>
    <row r="29" spans="1:9" x14ac:dyDescent="0.25">
      <c r="B29" t="s">
        <v>39</v>
      </c>
      <c r="C29" t="s">
        <v>48</v>
      </c>
      <c r="D29">
        <v>2</v>
      </c>
      <c r="E29">
        <v>2</v>
      </c>
      <c r="F29" s="12">
        <v>55</v>
      </c>
      <c r="G29" s="3">
        <v>83.5</v>
      </c>
      <c r="H29" s="20">
        <f t="shared" si="2"/>
        <v>110</v>
      </c>
    </row>
    <row r="30" spans="1:9" x14ac:dyDescent="0.25">
      <c r="B30" t="s">
        <v>49</v>
      </c>
      <c r="C30" t="s">
        <v>49</v>
      </c>
      <c r="D30">
        <v>2</v>
      </c>
      <c r="E30">
        <v>2</v>
      </c>
      <c r="F30" s="12">
        <v>53.36</v>
      </c>
      <c r="G30" s="3">
        <v>89.99</v>
      </c>
      <c r="H30" s="20">
        <f t="shared" si="2"/>
        <v>106.72</v>
      </c>
    </row>
    <row r="31" spans="1:9" x14ac:dyDescent="0.25">
      <c r="F31" s="53" t="s">
        <v>35</v>
      </c>
      <c r="G31" s="53"/>
      <c r="H31" s="20">
        <f>SUM(H26:H30)</f>
        <v>3851.7599999999998</v>
      </c>
    </row>
    <row r="33" spans="1:8" x14ac:dyDescent="0.25">
      <c r="A33" t="s">
        <v>3</v>
      </c>
      <c r="B33" t="s">
        <v>55</v>
      </c>
      <c r="C33" t="s">
        <v>59</v>
      </c>
      <c r="D33">
        <v>5</v>
      </c>
      <c r="E33">
        <v>5</v>
      </c>
      <c r="F33" s="12">
        <v>201.59</v>
      </c>
      <c r="G33" s="3">
        <v>299.99</v>
      </c>
      <c r="H33" s="20">
        <f>D33*F33</f>
        <v>1007.95</v>
      </c>
    </row>
    <row r="34" spans="1:8" x14ac:dyDescent="0.25">
      <c r="B34" t="s">
        <v>56</v>
      </c>
      <c r="C34" t="s">
        <v>62</v>
      </c>
      <c r="D34">
        <v>5</v>
      </c>
      <c r="E34">
        <v>5</v>
      </c>
      <c r="F34" s="12">
        <v>182.38</v>
      </c>
      <c r="G34" s="23">
        <v>269.99</v>
      </c>
      <c r="H34" s="20">
        <f t="shared" ref="H34:H58" si="3">D34*F34</f>
        <v>911.9</v>
      </c>
    </row>
    <row r="35" spans="1:8" x14ac:dyDescent="0.25">
      <c r="B35" t="s">
        <v>57</v>
      </c>
      <c r="C35" t="s">
        <v>60</v>
      </c>
      <c r="D35">
        <v>5</v>
      </c>
      <c r="E35">
        <v>5</v>
      </c>
      <c r="F35" s="12">
        <v>83.76</v>
      </c>
      <c r="G35" s="23">
        <v>124.99</v>
      </c>
      <c r="H35" s="20">
        <f t="shared" si="3"/>
        <v>418.8</v>
      </c>
    </row>
    <row r="36" spans="1:8" x14ac:dyDescent="0.25">
      <c r="B36" t="s">
        <v>58</v>
      </c>
      <c r="C36" t="s">
        <v>61</v>
      </c>
      <c r="D36">
        <v>5</v>
      </c>
      <c r="E36">
        <v>3</v>
      </c>
      <c r="F36" s="12">
        <v>212.63</v>
      </c>
      <c r="G36" s="23">
        <v>299.99</v>
      </c>
      <c r="H36" s="20">
        <f t="shared" si="3"/>
        <v>1063.1500000000001</v>
      </c>
    </row>
    <row r="37" spans="1:8" x14ac:dyDescent="0.25">
      <c r="B37" s="2" t="s">
        <v>63</v>
      </c>
      <c r="C37" s="2" t="s">
        <v>64</v>
      </c>
      <c r="D37" s="22">
        <v>3</v>
      </c>
      <c r="E37" s="2">
        <v>2</v>
      </c>
      <c r="F37" s="12">
        <v>88.4574432</v>
      </c>
      <c r="G37" s="4">
        <v>119.99</v>
      </c>
      <c r="H37" s="20">
        <f t="shared" si="3"/>
        <v>265.3723296</v>
      </c>
    </row>
    <row r="38" spans="1:8" x14ac:dyDescent="0.25">
      <c r="B38" s="2" t="s">
        <v>65</v>
      </c>
      <c r="C38" s="2" t="s">
        <v>66</v>
      </c>
      <c r="D38" s="22">
        <v>3</v>
      </c>
      <c r="E38" s="2">
        <v>2</v>
      </c>
      <c r="F38" s="12">
        <v>61.235999999999997</v>
      </c>
      <c r="G38" s="4">
        <v>94.99</v>
      </c>
      <c r="H38" s="20">
        <f t="shared" si="3"/>
        <v>183.708</v>
      </c>
    </row>
    <row r="39" spans="1:8" x14ac:dyDescent="0.25">
      <c r="B39" s="2" t="s">
        <v>67</v>
      </c>
      <c r="C39" s="2" t="s">
        <v>68</v>
      </c>
      <c r="D39" s="22">
        <v>3</v>
      </c>
      <c r="E39" s="2">
        <v>2</v>
      </c>
      <c r="F39" s="12">
        <v>12.814956</v>
      </c>
      <c r="G39" s="4">
        <v>18.989999999999998</v>
      </c>
      <c r="H39" s="20">
        <f t="shared" si="3"/>
        <v>38.444868</v>
      </c>
    </row>
    <row r="40" spans="1:8" x14ac:dyDescent="0.25">
      <c r="B40" s="2" t="s">
        <v>69</v>
      </c>
      <c r="C40" s="2" t="s">
        <v>70</v>
      </c>
      <c r="D40" s="22">
        <v>3</v>
      </c>
      <c r="E40" s="2">
        <v>2</v>
      </c>
      <c r="F40" s="12">
        <v>19.057500000000001</v>
      </c>
      <c r="G40" s="4">
        <v>29.99</v>
      </c>
      <c r="H40" s="20">
        <f t="shared" si="3"/>
        <v>57.172499999999999</v>
      </c>
    </row>
    <row r="41" spans="1:8" x14ac:dyDescent="0.25">
      <c r="B41" s="2" t="s">
        <v>71</v>
      </c>
      <c r="C41" s="2" t="s">
        <v>72</v>
      </c>
      <c r="D41" s="22">
        <v>3</v>
      </c>
      <c r="E41" s="2">
        <v>2</v>
      </c>
      <c r="F41" s="12">
        <v>20.790000000000003</v>
      </c>
      <c r="G41" s="4">
        <v>32.99</v>
      </c>
      <c r="H41" s="20">
        <f t="shared" si="3"/>
        <v>62.370000000000005</v>
      </c>
    </row>
    <row r="42" spans="1:8" x14ac:dyDescent="0.25">
      <c r="B42" s="2" t="s">
        <v>73</v>
      </c>
      <c r="C42" s="2" t="s">
        <v>74</v>
      </c>
      <c r="D42" s="22">
        <v>3</v>
      </c>
      <c r="E42" s="2">
        <v>2</v>
      </c>
      <c r="F42" s="12">
        <v>115.67072159999999</v>
      </c>
      <c r="G42" s="4">
        <v>169.99</v>
      </c>
      <c r="H42" s="20">
        <f t="shared" si="3"/>
        <v>347.01216479999999</v>
      </c>
    </row>
    <row r="43" spans="1:8" x14ac:dyDescent="0.25">
      <c r="B43" s="2" t="s">
        <v>75</v>
      </c>
      <c r="C43" s="2" t="s">
        <v>76</v>
      </c>
      <c r="D43" s="22">
        <v>3</v>
      </c>
      <c r="E43" s="2">
        <v>2</v>
      </c>
      <c r="F43" s="12">
        <v>98.6552784</v>
      </c>
      <c r="G43" s="4">
        <v>149.99</v>
      </c>
      <c r="H43" s="20">
        <f t="shared" si="3"/>
        <v>295.96583520000001</v>
      </c>
    </row>
    <row r="44" spans="1:8" x14ac:dyDescent="0.25">
      <c r="B44" s="2" t="s">
        <v>77</v>
      </c>
      <c r="C44" s="2" t="s">
        <v>78</v>
      </c>
      <c r="D44" s="22">
        <v>3</v>
      </c>
      <c r="E44" s="2">
        <v>2</v>
      </c>
      <c r="F44" s="12">
        <v>17.330544</v>
      </c>
      <c r="G44" s="4">
        <v>29.99</v>
      </c>
      <c r="H44" s="20">
        <f t="shared" si="3"/>
        <v>51.991631999999996</v>
      </c>
    </row>
    <row r="45" spans="1:8" x14ac:dyDescent="0.25">
      <c r="B45" s="2" t="s">
        <v>79</v>
      </c>
      <c r="C45" s="2" t="s">
        <v>80</v>
      </c>
      <c r="D45" s="22">
        <v>3</v>
      </c>
      <c r="E45" s="2">
        <v>2</v>
      </c>
      <c r="F45" s="12">
        <v>29.733026399999993</v>
      </c>
      <c r="G45" s="4">
        <v>39.99</v>
      </c>
      <c r="H45" s="20">
        <f t="shared" si="3"/>
        <v>89.199079199999971</v>
      </c>
    </row>
    <row r="46" spans="1:8" x14ac:dyDescent="0.25">
      <c r="B46" s="2" t="s">
        <v>81</v>
      </c>
      <c r="C46" s="2" t="s">
        <v>82</v>
      </c>
      <c r="D46" s="22">
        <v>6</v>
      </c>
      <c r="E46" s="2">
        <v>4</v>
      </c>
      <c r="F46" s="12">
        <v>13.418999999999999</v>
      </c>
      <c r="G46" s="4">
        <v>17.989999999999998</v>
      </c>
      <c r="H46" s="20">
        <f t="shared" si="3"/>
        <v>80.513999999999996</v>
      </c>
    </row>
    <row r="47" spans="1:8" x14ac:dyDescent="0.25">
      <c r="B47" s="2" t="s">
        <v>83</v>
      </c>
      <c r="C47" s="2" t="s">
        <v>84</v>
      </c>
      <c r="D47" s="22">
        <v>6</v>
      </c>
      <c r="E47" s="2">
        <v>4</v>
      </c>
      <c r="F47" s="12">
        <v>20.128500000000003</v>
      </c>
      <c r="G47" s="4">
        <v>29.99</v>
      </c>
      <c r="H47" s="20">
        <f t="shared" si="3"/>
        <v>120.77100000000002</v>
      </c>
    </row>
    <row r="48" spans="1:8" x14ac:dyDescent="0.25">
      <c r="B48" s="2" t="s">
        <v>85</v>
      </c>
      <c r="C48" s="2" t="s">
        <v>86</v>
      </c>
      <c r="D48" s="22">
        <v>6</v>
      </c>
      <c r="E48" s="2">
        <v>4</v>
      </c>
      <c r="F48" s="12">
        <v>25.992602999999995</v>
      </c>
      <c r="G48" s="4">
        <v>36.99</v>
      </c>
      <c r="H48" s="20">
        <f t="shared" si="3"/>
        <v>155.95561799999996</v>
      </c>
    </row>
    <row r="49" spans="1:8" x14ac:dyDescent="0.25">
      <c r="B49" s="2" t="s">
        <v>87</v>
      </c>
      <c r="C49" s="2" t="s">
        <v>88</v>
      </c>
      <c r="D49" s="22">
        <v>6</v>
      </c>
      <c r="E49" s="2">
        <v>4</v>
      </c>
      <c r="F49" s="12">
        <v>6.7094999999999994</v>
      </c>
      <c r="G49" s="4">
        <v>9.99</v>
      </c>
      <c r="H49" s="20">
        <f t="shared" si="3"/>
        <v>40.256999999999998</v>
      </c>
    </row>
    <row r="50" spans="1:8" x14ac:dyDescent="0.25">
      <c r="B50" s="2" t="s">
        <v>89</v>
      </c>
      <c r="C50" s="2" t="s">
        <v>90</v>
      </c>
      <c r="D50" s="22">
        <v>6</v>
      </c>
      <c r="E50" s="2">
        <v>4</v>
      </c>
      <c r="F50" s="12">
        <v>6.7094999999999994</v>
      </c>
      <c r="G50" s="4">
        <v>9.99</v>
      </c>
      <c r="H50" s="20">
        <f t="shared" si="3"/>
        <v>40.256999999999998</v>
      </c>
    </row>
    <row r="51" spans="1:8" x14ac:dyDescent="0.25">
      <c r="B51" s="2" t="s">
        <v>91</v>
      </c>
      <c r="C51" s="2" t="s">
        <v>92</v>
      </c>
      <c r="D51" s="22">
        <v>3</v>
      </c>
      <c r="E51" s="2">
        <v>2</v>
      </c>
      <c r="F51" s="12">
        <v>13.075999999999999</v>
      </c>
      <c r="G51" s="4">
        <v>19.989999999999998</v>
      </c>
      <c r="H51" s="20">
        <f t="shared" si="3"/>
        <v>39.227999999999994</v>
      </c>
    </row>
    <row r="52" spans="1:8" x14ac:dyDescent="0.25">
      <c r="B52" s="2" t="s">
        <v>93</v>
      </c>
      <c r="C52" s="2" t="s">
        <v>94</v>
      </c>
      <c r="D52" s="22">
        <v>3</v>
      </c>
      <c r="E52" s="2">
        <v>2</v>
      </c>
      <c r="F52" s="12">
        <v>13.075999999999999</v>
      </c>
      <c r="G52" s="4">
        <v>19.989999999999998</v>
      </c>
      <c r="H52" s="20">
        <f t="shared" si="3"/>
        <v>39.227999999999994</v>
      </c>
    </row>
    <row r="53" spans="1:8" x14ac:dyDescent="0.25">
      <c r="B53" s="2" t="s">
        <v>95</v>
      </c>
      <c r="C53" s="2" t="s">
        <v>96</v>
      </c>
      <c r="D53" s="22">
        <v>6</v>
      </c>
      <c r="E53" s="2">
        <v>4</v>
      </c>
      <c r="F53" s="12">
        <v>10.480239000000001</v>
      </c>
      <c r="G53" s="4">
        <v>12.99</v>
      </c>
      <c r="H53" s="20">
        <f t="shared" si="3"/>
        <v>62.881434000000006</v>
      </c>
    </row>
    <row r="54" spans="1:8" x14ac:dyDescent="0.25">
      <c r="B54" s="2" t="s">
        <v>97</v>
      </c>
      <c r="C54" s="2" t="s">
        <v>98</v>
      </c>
      <c r="D54" s="22">
        <v>3</v>
      </c>
      <c r="E54" s="2">
        <v>2</v>
      </c>
      <c r="F54" s="12">
        <v>31.870124999999998</v>
      </c>
      <c r="G54" s="21">
        <v>39.99</v>
      </c>
      <c r="H54" s="20">
        <f t="shared" si="3"/>
        <v>95.610374999999991</v>
      </c>
    </row>
    <row r="55" spans="1:8" x14ac:dyDescent="0.25">
      <c r="B55" s="2" t="s">
        <v>99</v>
      </c>
      <c r="C55" s="2" t="s">
        <v>100</v>
      </c>
      <c r="D55" s="22">
        <v>3</v>
      </c>
      <c r="E55" s="2">
        <v>2</v>
      </c>
      <c r="F55" s="12">
        <v>19.693800000000003</v>
      </c>
      <c r="G55" s="21">
        <v>24.99</v>
      </c>
      <c r="H55" s="20">
        <f t="shared" si="3"/>
        <v>59.081400000000009</v>
      </c>
    </row>
    <row r="56" spans="1:8" x14ac:dyDescent="0.25">
      <c r="B56" s="2" t="s">
        <v>101</v>
      </c>
      <c r="C56" s="2" t="s">
        <v>102</v>
      </c>
      <c r="D56" s="22">
        <v>6</v>
      </c>
      <c r="E56" s="2">
        <v>4</v>
      </c>
      <c r="F56" s="12">
        <v>36.902249999999995</v>
      </c>
      <c r="G56" s="21">
        <v>49.99</v>
      </c>
      <c r="H56" s="20">
        <f t="shared" si="3"/>
        <v>221.41349999999997</v>
      </c>
    </row>
    <row r="57" spans="1:8" x14ac:dyDescent="0.25">
      <c r="B57" s="2" t="s">
        <v>103</v>
      </c>
      <c r="C57" s="2" t="s">
        <v>104</v>
      </c>
      <c r="D57" s="22">
        <v>6</v>
      </c>
      <c r="E57" s="2">
        <v>4</v>
      </c>
      <c r="F57" s="12">
        <v>19.296522</v>
      </c>
      <c r="G57" s="21">
        <v>25.99</v>
      </c>
      <c r="H57" s="20">
        <f t="shared" si="3"/>
        <v>115.779132</v>
      </c>
    </row>
    <row r="58" spans="1:8" x14ac:dyDescent="0.25">
      <c r="B58" s="2" t="s">
        <v>105</v>
      </c>
      <c r="C58" s="2" t="s">
        <v>106</v>
      </c>
      <c r="D58" s="22">
        <v>6</v>
      </c>
      <c r="E58" s="2">
        <v>4</v>
      </c>
      <c r="F58" s="12">
        <v>3.18</v>
      </c>
      <c r="G58" s="21">
        <v>5.99</v>
      </c>
      <c r="H58" s="20">
        <f t="shared" si="3"/>
        <v>19.080000000000002</v>
      </c>
    </row>
    <row r="59" spans="1:8" x14ac:dyDescent="0.25">
      <c r="F59" s="53" t="s">
        <v>35</v>
      </c>
      <c r="G59" s="53"/>
      <c r="H59" s="20">
        <f>SUM(H33:H58)</f>
        <v>5883.0928677999982</v>
      </c>
    </row>
    <row r="61" spans="1:8" x14ac:dyDescent="0.25">
      <c r="A61" t="s">
        <v>5</v>
      </c>
      <c r="B61" t="s">
        <v>107</v>
      </c>
      <c r="C61" t="s">
        <v>108</v>
      </c>
      <c r="D61" s="24">
        <v>6</v>
      </c>
      <c r="E61">
        <v>3</v>
      </c>
      <c r="F61" s="12">
        <v>40.398749999999993</v>
      </c>
      <c r="G61" s="3">
        <v>69.989999999999995</v>
      </c>
      <c r="H61" s="20">
        <f t="shared" ref="H61:H93" si="4">D61*F61</f>
        <v>242.39249999999996</v>
      </c>
    </row>
    <row r="62" spans="1:8" x14ac:dyDescent="0.25">
      <c r="B62" t="s">
        <v>109</v>
      </c>
      <c r="C62" t="s">
        <v>110</v>
      </c>
      <c r="D62" s="24">
        <v>8</v>
      </c>
      <c r="E62">
        <v>3</v>
      </c>
      <c r="F62" s="12">
        <v>40.398749999999993</v>
      </c>
      <c r="G62" s="3">
        <v>69.989999999999995</v>
      </c>
      <c r="H62" s="20">
        <f t="shared" si="4"/>
        <v>323.18999999999994</v>
      </c>
    </row>
    <row r="63" spans="1:8" x14ac:dyDescent="0.25">
      <c r="B63" t="s">
        <v>111</v>
      </c>
      <c r="C63" t="s">
        <v>112</v>
      </c>
      <c r="D63" s="24">
        <v>8</v>
      </c>
      <c r="E63">
        <v>3</v>
      </c>
      <c r="F63" s="12">
        <v>43.942499999999995</v>
      </c>
      <c r="G63" s="3">
        <v>79.989999999999995</v>
      </c>
      <c r="H63" s="20">
        <f t="shared" si="4"/>
        <v>351.53999999999996</v>
      </c>
    </row>
    <row r="64" spans="1:8" x14ac:dyDescent="0.25">
      <c r="B64" t="s">
        <v>113</v>
      </c>
      <c r="C64" t="s">
        <v>114</v>
      </c>
      <c r="D64" s="24">
        <v>8</v>
      </c>
      <c r="E64">
        <v>3</v>
      </c>
      <c r="F64" s="12">
        <v>77.962499999999991</v>
      </c>
      <c r="G64" s="3">
        <v>134.99</v>
      </c>
      <c r="H64" s="20">
        <f t="shared" si="4"/>
        <v>623.69999999999993</v>
      </c>
    </row>
    <row r="65" spans="2:8" x14ac:dyDescent="0.25">
      <c r="B65" t="s">
        <v>115</v>
      </c>
      <c r="C65" t="s">
        <v>116</v>
      </c>
      <c r="D65" s="24">
        <v>3</v>
      </c>
      <c r="E65">
        <v>2</v>
      </c>
      <c r="F65" s="12">
        <v>63.787500000000001</v>
      </c>
      <c r="G65" s="3">
        <v>99.99</v>
      </c>
      <c r="H65" s="20">
        <f t="shared" si="4"/>
        <v>191.36250000000001</v>
      </c>
    </row>
    <row r="66" spans="2:8" x14ac:dyDescent="0.25">
      <c r="B66" t="s">
        <v>117</v>
      </c>
      <c r="C66" t="s">
        <v>118</v>
      </c>
      <c r="D66" s="24">
        <v>3</v>
      </c>
      <c r="E66">
        <v>2</v>
      </c>
      <c r="F66" s="12">
        <v>85.05</v>
      </c>
      <c r="G66" s="3">
        <v>129.99</v>
      </c>
      <c r="H66" s="20">
        <f t="shared" si="4"/>
        <v>255.14999999999998</v>
      </c>
    </row>
    <row r="67" spans="2:8" x14ac:dyDescent="0.25">
      <c r="B67" t="s">
        <v>119</v>
      </c>
      <c r="C67" t="s">
        <v>120</v>
      </c>
      <c r="D67" s="24">
        <v>3</v>
      </c>
      <c r="E67">
        <v>2</v>
      </c>
      <c r="F67" s="12">
        <v>113.39999999999999</v>
      </c>
      <c r="G67" s="3">
        <v>195.99</v>
      </c>
      <c r="H67" s="20">
        <f t="shared" si="4"/>
        <v>340.2</v>
      </c>
    </row>
    <row r="68" spans="2:8" x14ac:dyDescent="0.25">
      <c r="B68" t="s">
        <v>121</v>
      </c>
      <c r="C68" t="s">
        <v>122</v>
      </c>
      <c r="D68" s="24">
        <v>8</v>
      </c>
      <c r="E68">
        <v>4</v>
      </c>
      <c r="F68" s="12">
        <v>41.3</v>
      </c>
      <c r="G68" s="3">
        <v>59.99</v>
      </c>
      <c r="H68" s="20">
        <f t="shared" si="4"/>
        <v>330.4</v>
      </c>
    </row>
    <row r="69" spans="2:8" x14ac:dyDescent="0.25">
      <c r="B69" t="s">
        <v>123</v>
      </c>
      <c r="C69" t="s">
        <v>124</v>
      </c>
      <c r="D69" s="24">
        <v>3</v>
      </c>
      <c r="E69">
        <v>2</v>
      </c>
      <c r="F69" s="12">
        <v>51.029999999999994</v>
      </c>
      <c r="G69" s="3">
        <v>69.989999999999995</v>
      </c>
      <c r="H69" s="20">
        <f t="shared" si="4"/>
        <v>153.08999999999997</v>
      </c>
    </row>
    <row r="70" spans="2:8" x14ac:dyDescent="0.25">
      <c r="B70" t="s">
        <v>125</v>
      </c>
      <c r="C70" t="s">
        <v>126</v>
      </c>
      <c r="D70" s="24">
        <v>8</v>
      </c>
      <c r="E70">
        <v>4</v>
      </c>
      <c r="F70" s="12">
        <v>44.73</v>
      </c>
      <c r="G70" s="3">
        <v>59.99</v>
      </c>
      <c r="H70" s="20">
        <f t="shared" si="4"/>
        <v>357.84</v>
      </c>
    </row>
    <row r="71" spans="2:8" x14ac:dyDescent="0.25">
      <c r="B71" t="s">
        <v>127</v>
      </c>
      <c r="C71" t="s">
        <v>128</v>
      </c>
      <c r="D71" s="24">
        <v>4</v>
      </c>
      <c r="E71">
        <v>2</v>
      </c>
      <c r="F71" s="12">
        <v>68.040000000000006</v>
      </c>
      <c r="G71" s="3">
        <v>99.99</v>
      </c>
      <c r="H71" s="20">
        <f t="shared" si="4"/>
        <v>272.16000000000003</v>
      </c>
    </row>
    <row r="72" spans="2:8" s="56" customFormat="1" x14ac:dyDescent="0.25">
      <c r="B72" s="56" t="s">
        <v>129</v>
      </c>
      <c r="C72" s="56" t="s">
        <v>130</v>
      </c>
      <c r="D72" s="57">
        <v>4</v>
      </c>
      <c r="E72" s="56">
        <v>2</v>
      </c>
      <c r="F72" s="58">
        <v>68.040000000000006</v>
      </c>
      <c r="G72" s="58">
        <v>99.99</v>
      </c>
      <c r="H72" s="59">
        <f t="shared" si="4"/>
        <v>272.16000000000003</v>
      </c>
    </row>
    <row r="73" spans="2:8" x14ac:dyDescent="0.25">
      <c r="B73" t="s">
        <v>131</v>
      </c>
      <c r="C73" t="s">
        <v>132</v>
      </c>
      <c r="D73" s="24">
        <v>3</v>
      </c>
      <c r="E73">
        <v>2</v>
      </c>
      <c r="F73" s="12">
        <v>23.388749999999998</v>
      </c>
      <c r="G73" s="3">
        <v>39.99</v>
      </c>
      <c r="H73" s="20">
        <f t="shared" si="4"/>
        <v>70.166249999999991</v>
      </c>
    </row>
    <row r="74" spans="2:8" x14ac:dyDescent="0.25">
      <c r="B74" t="s">
        <v>133</v>
      </c>
      <c r="C74" t="s">
        <v>134</v>
      </c>
      <c r="D74" s="24">
        <v>3</v>
      </c>
      <c r="E74">
        <v>2</v>
      </c>
      <c r="F74" s="12">
        <v>26.932500000000001</v>
      </c>
      <c r="G74" s="3">
        <v>46.99</v>
      </c>
      <c r="H74" s="20">
        <f t="shared" si="4"/>
        <v>80.797499999999999</v>
      </c>
    </row>
    <row r="75" spans="2:8" x14ac:dyDescent="0.25">
      <c r="B75" t="s">
        <v>135</v>
      </c>
      <c r="C75" t="s">
        <v>136</v>
      </c>
      <c r="D75" s="24">
        <v>3</v>
      </c>
      <c r="E75">
        <v>2</v>
      </c>
      <c r="F75" s="12">
        <v>26.932500000000001</v>
      </c>
      <c r="G75" s="3">
        <v>46.99</v>
      </c>
      <c r="H75" s="20">
        <f t="shared" si="4"/>
        <v>80.797499999999999</v>
      </c>
    </row>
    <row r="76" spans="2:8" x14ac:dyDescent="0.25">
      <c r="B76" t="s">
        <v>137</v>
      </c>
      <c r="C76" t="s">
        <v>138</v>
      </c>
      <c r="D76" s="24">
        <v>3</v>
      </c>
      <c r="E76">
        <v>2</v>
      </c>
      <c r="F76" s="12">
        <v>38.272500000000001</v>
      </c>
      <c r="G76" s="3">
        <v>65.989999999999995</v>
      </c>
      <c r="H76" s="20">
        <f t="shared" si="4"/>
        <v>114.8175</v>
      </c>
    </row>
    <row r="77" spans="2:8" x14ac:dyDescent="0.25">
      <c r="B77" t="s">
        <v>139</v>
      </c>
      <c r="C77" t="s">
        <v>140</v>
      </c>
      <c r="D77" s="24">
        <v>3</v>
      </c>
      <c r="E77">
        <v>2</v>
      </c>
      <c r="F77" s="12">
        <v>56.7</v>
      </c>
      <c r="G77" s="3">
        <v>79.989999999999995</v>
      </c>
      <c r="H77" s="20">
        <f t="shared" si="4"/>
        <v>170.10000000000002</v>
      </c>
    </row>
    <row r="78" spans="2:8" x14ac:dyDescent="0.25">
      <c r="B78" t="s">
        <v>141</v>
      </c>
      <c r="C78" t="s">
        <v>142</v>
      </c>
      <c r="D78" s="24">
        <v>3</v>
      </c>
      <c r="E78">
        <v>2</v>
      </c>
      <c r="F78" s="12">
        <v>63.787500000000001</v>
      </c>
      <c r="G78" s="3">
        <v>109.99</v>
      </c>
      <c r="H78" s="20">
        <f t="shared" si="4"/>
        <v>191.36250000000001</v>
      </c>
    </row>
    <row r="79" spans="2:8" x14ac:dyDescent="0.25">
      <c r="B79" t="s">
        <v>143</v>
      </c>
      <c r="C79" t="s">
        <v>144</v>
      </c>
      <c r="D79" s="24">
        <v>3</v>
      </c>
      <c r="E79">
        <v>2</v>
      </c>
      <c r="F79" s="12">
        <v>40.398749999999993</v>
      </c>
      <c r="G79" s="3">
        <v>69.989999999999995</v>
      </c>
      <c r="H79" s="20">
        <f t="shared" si="4"/>
        <v>121.19624999999998</v>
      </c>
    </row>
    <row r="80" spans="2:8" x14ac:dyDescent="0.25">
      <c r="B80" t="s">
        <v>145</v>
      </c>
      <c r="C80" t="s">
        <v>146</v>
      </c>
      <c r="D80" s="24">
        <v>3</v>
      </c>
      <c r="E80">
        <v>2</v>
      </c>
      <c r="F80" s="12">
        <v>28.98</v>
      </c>
      <c r="G80" s="3">
        <v>39.99</v>
      </c>
      <c r="H80" s="20">
        <f t="shared" si="4"/>
        <v>86.94</v>
      </c>
    </row>
    <row r="81" spans="2:9" x14ac:dyDescent="0.25">
      <c r="B81" t="s">
        <v>147</v>
      </c>
      <c r="C81" t="s">
        <v>148</v>
      </c>
      <c r="D81" s="24">
        <v>3</v>
      </c>
      <c r="E81">
        <v>2</v>
      </c>
      <c r="F81" s="12">
        <v>45.36</v>
      </c>
      <c r="G81" s="3">
        <v>78.989999999999995</v>
      </c>
      <c r="H81" s="20">
        <f t="shared" si="4"/>
        <v>136.07999999999998</v>
      </c>
    </row>
    <row r="82" spans="2:9" x14ac:dyDescent="0.25">
      <c r="B82" t="s">
        <v>149</v>
      </c>
      <c r="C82" t="s">
        <v>150</v>
      </c>
      <c r="D82" s="24">
        <v>3</v>
      </c>
      <c r="E82">
        <v>2</v>
      </c>
      <c r="F82" s="12">
        <v>26.932500000000001</v>
      </c>
      <c r="G82" s="3">
        <v>46.99</v>
      </c>
      <c r="H82" s="20">
        <f t="shared" si="4"/>
        <v>80.797499999999999</v>
      </c>
    </row>
    <row r="83" spans="2:9" x14ac:dyDescent="0.25">
      <c r="B83" t="s">
        <v>151</v>
      </c>
      <c r="C83" t="s">
        <v>152</v>
      </c>
      <c r="D83" s="24">
        <v>4</v>
      </c>
      <c r="E83">
        <v>2</v>
      </c>
      <c r="F83" s="12">
        <v>99.224999999999994</v>
      </c>
      <c r="G83" s="3">
        <v>159.99</v>
      </c>
      <c r="H83" s="20">
        <f t="shared" si="4"/>
        <v>396.9</v>
      </c>
    </row>
    <row r="84" spans="2:9" x14ac:dyDescent="0.25">
      <c r="B84" t="s">
        <v>153</v>
      </c>
      <c r="C84" t="s">
        <v>154</v>
      </c>
      <c r="D84" s="24">
        <v>4</v>
      </c>
      <c r="E84">
        <v>2</v>
      </c>
      <c r="F84" s="12">
        <v>99.224999999999994</v>
      </c>
      <c r="G84" s="3">
        <v>169.99</v>
      </c>
      <c r="H84" s="20">
        <f t="shared" si="4"/>
        <v>396.9</v>
      </c>
    </row>
    <row r="85" spans="2:9" x14ac:dyDescent="0.25">
      <c r="B85" t="s">
        <v>155</v>
      </c>
      <c r="C85" t="s">
        <v>156</v>
      </c>
      <c r="D85" s="24">
        <v>4</v>
      </c>
      <c r="E85">
        <v>2</v>
      </c>
      <c r="F85" s="12">
        <v>88.59375</v>
      </c>
      <c r="G85" s="3">
        <v>149.99</v>
      </c>
      <c r="H85" s="20">
        <f t="shared" si="4"/>
        <v>354.375</v>
      </c>
    </row>
    <row r="86" spans="2:9" x14ac:dyDescent="0.25">
      <c r="B86" t="s">
        <v>157</v>
      </c>
      <c r="C86" t="s">
        <v>158</v>
      </c>
      <c r="D86" s="24">
        <v>3</v>
      </c>
      <c r="E86">
        <v>2</v>
      </c>
      <c r="F86" s="12">
        <v>68.040000000000006</v>
      </c>
      <c r="G86" s="3">
        <v>110.99</v>
      </c>
      <c r="H86" s="20">
        <f t="shared" si="4"/>
        <v>204.12</v>
      </c>
    </row>
    <row r="87" spans="2:9" x14ac:dyDescent="0.25">
      <c r="B87" t="s">
        <v>159</v>
      </c>
      <c r="C87" t="s">
        <v>160</v>
      </c>
      <c r="D87" s="24">
        <v>3</v>
      </c>
      <c r="E87">
        <v>2</v>
      </c>
      <c r="F87" s="12">
        <v>66.709999999999994</v>
      </c>
      <c r="G87" s="3">
        <v>109.99</v>
      </c>
      <c r="H87" s="20">
        <f t="shared" si="4"/>
        <v>200.13</v>
      </c>
    </row>
    <row r="88" spans="2:9" x14ac:dyDescent="0.25">
      <c r="B88" t="s">
        <v>161</v>
      </c>
      <c r="C88" t="s">
        <v>162</v>
      </c>
      <c r="D88" s="24">
        <v>3</v>
      </c>
      <c r="E88">
        <v>2</v>
      </c>
      <c r="F88" s="12">
        <v>24.806249999999999</v>
      </c>
      <c r="G88" s="3">
        <v>39.99</v>
      </c>
      <c r="H88" s="20">
        <f t="shared" si="4"/>
        <v>74.418749999999989</v>
      </c>
    </row>
    <row r="89" spans="2:9" x14ac:dyDescent="0.25">
      <c r="B89" t="s">
        <v>163</v>
      </c>
      <c r="C89" t="s">
        <v>164</v>
      </c>
      <c r="D89" s="24">
        <v>3</v>
      </c>
      <c r="E89">
        <v>2</v>
      </c>
      <c r="F89" s="12">
        <v>49.612499999999997</v>
      </c>
      <c r="G89" s="3">
        <v>78.989999999999995</v>
      </c>
      <c r="H89" s="20">
        <f t="shared" si="4"/>
        <v>148.83749999999998</v>
      </c>
    </row>
    <row r="90" spans="2:9" x14ac:dyDescent="0.25">
      <c r="B90" t="s">
        <v>165</v>
      </c>
      <c r="C90" t="s">
        <v>166</v>
      </c>
      <c r="D90" s="24">
        <v>3</v>
      </c>
      <c r="E90">
        <v>2</v>
      </c>
      <c r="F90" s="12">
        <v>35.4375</v>
      </c>
      <c r="G90" s="3">
        <v>59.99</v>
      </c>
      <c r="H90" s="20">
        <f t="shared" si="4"/>
        <v>106.3125</v>
      </c>
    </row>
    <row r="91" spans="2:9" x14ac:dyDescent="0.25">
      <c r="B91" t="s">
        <v>167</v>
      </c>
      <c r="C91" t="s">
        <v>168</v>
      </c>
      <c r="D91" s="24">
        <v>3</v>
      </c>
      <c r="E91">
        <v>2</v>
      </c>
      <c r="F91" s="12">
        <v>16.30125</v>
      </c>
      <c r="G91" s="3">
        <v>27.99</v>
      </c>
      <c r="H91" s="20">
        <f t="shared" si="4"/>
        <v>48.903750000000002</v>
      </c>
    </row>
    <row r="92" spans="2:9" x14ac:dyDescent="0.25">
      <c r="B92" t="s">
        <v>169</v>
      </c>
      <c r="C92" t="s">
        <v>170</v>
      </c>
      <c r="D92" s="24">
        <v>3</v>
      </c>
      <c r="E92">
        <v>2</v>
      </c>
      <c r="F92" s="12">
        <v>9.9224999999999994</v>
      </c>
      <c r="G92" s="3">
        <v>16.989999999999998</v>
      </c>
      <c r="H92" s="20">
        <f t="shared" si="4"/>
        <v>29.767499999999998</v>
      </c>
      <c r="I92" s="25" t="s">
        <v>174</v>
      </c>
    </row>
    <row r="93" spans="2:9" x14ac:dyDescent="0.25">
      <c r="B93" t="s">
        <v>171</v>
      </c>
      <c r="C93" t="s">
        <v>172</v>
      </c>
      <c r="D93" s="24">
        <v>3</v>
      </c>
      <c r="E93">
        <v>2</v>
      </c>
      <c r="F93" s="12">
        <v>14.883749999999999</v>
      </c>
      <c r="G93" s="3">
        <v>25.99</v>
      </c>
      <c r="H93" s="20">
        <f t="shared" si="4"/>
        <v>44.651249999999997</v>
      </c>
      <c r="I93" s="25" t="s">
        <v>173</v>
      </c>
    </row>
    <row r="94" spans="2:9" x14ac:dyDescent="0.25">
      <c r="F94" s="53" t="s">
        <v>35</v>
      </c>
      <c r="G94" s="53"/>
      <c r="H94" s="20">
        <f>SUM(H68:H93)</f>
        <v>4524.0212499999998</v>
      </c>
      <c r="I94" s="26">
        <f>SUM(H94+H24+H31+H18+H59)</f>
        <v>25213.371895577777</v>
      </c>
    </row>
    <row r="97" spans="3:7" x14ac:dyDescent="0.25">
      <c r="C97" s="21"/>
      <c r="D97" s="3"/>
      <c r="G97"/>
    </row>
    <row r="98" spans="3:7" x14ac:dyDescent="0.25">
      <c r="C98" s="21"/>
      <c r="D98" s="3"/>
      <c r="G98"/>
    </row>
    <row r="99" spans="3:7" x14ac:dyDescent="0.25">
      <c r="C99" s="21"/>
      <c r="D99" s="3"/>
      <c r="G99"/>
    </row>
    <row r="100" spans="3:7" x14ac:dyDescent="0.25">
      <c r="C100" s="21"/>
      <c r="D100" s="3"/>
      <c r="G100"/>
    </row>
    <row r="101" spans="3:7" x14ac:dyDescent="0.25">
      <c r="C101" s="21"/>
      <c r="D101" s="3"/>
      <c r="G101"/>
    </row>
    <row r="102" spans="3:7" x14ac:dyDescent="0.25">
      <c r="C102" s="21"/>
      <c r="D102" s="3"/>
      <c r="G102"/>
    </row>
    <row r="103" spans="3:7" x14ac:dyDescent="0.25">
      <c r="D103" s="3"/>
      <c r="G103"/>
    </row>
    <row r="104" spans="3:7" x14ac:dyDescent="0.25">
      <c r="D104" s="3"/>
      <c r="G104"/>
    </row>
    <row r="105" spans="3:7" x14ac:dyDescent="0.25">
      <c r="D105" s="3"/>
      <c r="G105"/>
    </row>
    <row r="106" spans="3:7" x14ac:dyDescent="0.25">
      <c r="D106" s="3"/>
      <c r="G106"/>
    </row>
    <row r="107" spans="3:7" x14ac:dyDescent="0.25">
      <c r="D107" s="3"/>
      <c r="G107"/>
    </row>
  </sheetData>
  <mergeCells count="6">
    <mergeCell ref="F94:G94"/>
    <mergeCell ref="F18:G18"/>
    <mergeCell ref="F24:G24"/>
    <mergeCell ref="A1:C1"/>
    <mergeCell ref="F31:G31"/>
    <mergeCell ref="F59:G5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6"/>
  <sheetViews>
    <sheetView workbookViewId="0">
      <selection activeCell="D18" sqref="D18"/>
    </sheetView>
  </sheetViews>
  <sheetFormatPr defaultRowHeight="15" x14ac:dyDescent="0.25"/>
  <cols>
    <col min="2" max="2" width="9.42578125" bestFit="1" customWidth="1"/>
    <col min="3" max="3" width="31.28515625" bestFit="1" customWidth="1"/>
    <col min="4" max="5" width="9" bestFit="1" customWidth="1"/>
    <col min="6" max="6" width="12" customWidth="1"/>
    <col min="7" max="8" width="10.28515625" bestFit="1" customWidth="1"/>
    <col min="10" max="10" width="11.28515625" bestFit="1" customWidth="1"/>
  </cols>
  <sheetData>
    <row r="2" spans="1:10" ht="28.9" x14ac:dyDescent="0.3">
      <c r="A2" s="16" t="s">
        <v>40</v>
      </c>
      <c r="B2" s="16" t="s">
        <v>41</v>
      </c>
      <c r="C2" s="16" t="s">
        <v>42</v>
      </c>
      <c r="D2" s="16" t="s">
        <v>33</v>
      </c>
      <c r="E2" s="17" t="s">
        <v>43</v>
      </c>
      <c r="F2" s="16" t="s">
        <v>34</v>
      </c>
      <c r="G2" s="18" t="s">
        <v>44</v>
      </c>
      <c r="H2" s="19" t="s">
        <v>45</v>
      </c>
      <c r="I2" s="35" t="s">
        <v>195</v>
      </c>
    </row>
    <row r="3" spans="1:10" ht="18" x14ac:dyDescent="0.35">
      <c r="A3" s="34" t="s">
        <v>6</v>
      </c>
      <c r="B3" s="14" t="s">
        <v>176</v>
      </c>
      <c r="C3" t="s">
        <v>177</v>
      </c>
      <c r="D3">
        <v>0</v>
      </c>
      <c r="E3">
        <v>1</v>
      </c>
      <c r="F3" s="28">
        <v>1396.57</v>
      </c>
      <c r="G3" s="3">
        <v>1895.99</v>
      </c>
      <c r="H3" s="11">
        <f t="shared" ref="H3:H6" si="0">D3*F3</f>
        <v>0</v>
      </c>
      <c r="I3" s="35"/>
    </row>
    <row r="4" spans="1:10" ht="14.45" x14ac:dyDescent="0.3">
      <c r="B4" s="14">
        <v>10800472</v>
      </c>
      <c r="C4" t="s">
        <v>178</v>
      </c>
      <c r="D4">
        <v>1</v>
      </c>
      <c r="E4">
        <v>1</v>
      </c>
      <c r="F4" s="28">
        <v>946.73</v>
      </c>
      <c r="G4" s="3">
        <v>1226.99</v>
      </c>
      <c r="H4" s="11">
        <f t="shared" si="0"/>
        <v>946.73</v>
      </c>
      <c r="I4" s="35"/>
    </row>
    <row r="5" spans="1:10" ht="14.45" x14ac:dyDescent="0.3">
      <c r="B5" s="14">
        <v>10800602</v>
      </c>
      <c r="C5" t="s">
        <v>179</v>
      </c>
      <c r="D5">
        <v>1</v>
      </c>
      <c r="E5">
        <v>1</v>
      </c>
      <c r="F5" s="28">
        <v>1118.8699999999999</v>
      </c>
      <c r="G5" s="3">
        <v>1449.99</v>
      </c>
      <c r="H5" s="11">
        <f t="shared" si="0"/>
        <v>1118.8699999999999</v>
      </c>
      <c r="I5" s="35"/>
    </row>
    <row r="6" spans="1:10" ht="14.45" x14ac:dyDescent="0.3">
      <c r="B6" s="14">
        <v>10900013</v>
      </c>
      <c r="C6" t="s">
        <v>180</v>
      </c>
      <c r="D6">
        <v>1</v>
      </c>
      <c r="E6">
        <v>1</v>
      </c>
      <c r="F6" s="28">
        <v>145.88</v>
      </c>
      <c r="G6" s="3">
        <v>224.99</v>
      </c>
      <c r="H6" s="11">
        <f t="shared" si="0"/>
        <v>145.88</v>
      </c>
      <c r="I6" s="35"/>
    </row>
    <row r="7" spans="1:10" ht="14.45" x14ac:dyDescent="0.3">
      <c r="A7" s="29"/>
      <c r="B7" s="29" t="s">
        <v>187</v>
      </c>
      <c r="C7" s="29" t="s">
        <v>188</v>
      </c>
      <c r="D7">
        <v>4</v>
      </c>
      <c r="E7">
        <v>2</v>
      </c>
      <c r="F7" s="30">
        <v>54.56</v>
      </c>
      <c r="G7" s="31">
        <v>77.989999999999995</v>
      </c>
      <c r="H7" s="11">
        <f>D7*F7</f>
        <v>218.24</v>
      </c>
      <c r="I7" s="35"/>
    </row>
    <row r="8" spans="1:10" ht="14.45" x14ac:dyDescent="0.3">
      <c r="B8" s="14"/>
      <c r="F8" s="53" t="s">
        <v>35</v>
      </c>
      <c r="G8" s="53"/>
      <c r="H8" s="11">
        <f>SUM(H3:H7)</f>
        <v>2429.7200000000003</v>
      </c>
      <c r="I8" s="35"/>
    </row>
    <row r="9" spans="1:10" ht="14.45" x14ac:dyDescent="0.3">
      <c r="B9" s="14"/>
      <c r="F9" s="32"/>
      <c r="G9" s="32"/>
      <c r="H9" s="33"/>
      <c r="I9" s="35"/>
    </row>
    <row r="10" spans="1:10" ht="14.45" x14ac:dyDescent="0.3">
      <c r="A10" s="29"/>
      <c r="B10" s="29" t="s">
        <v>181</v>
      </c>
      <c r="C10" s="29" t="s">
        <v>182</v>
      </c>
      <c r="D10">
        <v>1</v>
      </c>
      <c r="F10" s="30">
        <v>51.17</v>
      </c>
      <c r="G10" s="31">
        <v>78.989999999999995</v>
      </c>
      <c r="H10" s="11">
        <f t="shared" ref="H10:H15" si="1">D10*F10</f>
        <v>51.17</v>
      </c>
      <c r="I10" s="35" t="s">
        <v>196</v>
      </c>
    </row>
    <row r="11" spans="1:10" ht="14.45" x14ac:dyDescent="0.3">
      <c r="A11" s="29"/>
      <c r="B11" s="29" t="s">
        <v>183</v>
      </c>
      <c r="C11" s="29" t="s">
        <v>184</v>
      </c>
      <c r="D11">
        <v>0</v>
      </c>
      <c r="F11" s="30">
        <v>869.89</v>
      </c>
      <c r="G11" s="31">
        <v>1159.99</v>
      </c>
      <c r="H11" s="11">
        <f t="shared" si="1"/>
        <v>0</v>
      </c>
      <c r="I11" s="35" t="s">
        <v>197</v>
      </c>
    </row>
    <row r="12" spans="1:10" ht="14.45" x14ac:dyDescent="0.3">
      <c r="A12" s="29"/>
      <c r="B12" s="29" t="s">
        <v>185</v>
      </c>
      <c r="C12" s="29" t="s">
        <v>186</v>
      </c>
      <c r="D12">
        <v>0</v>
      </c>
      <c r="F12" s="30">
        <v>1325.84</v>
      </c>
      <c r="G12" s="31">
        <v>1760.99</v>
      </c>
      <c r="H12" s="11">
        <f t="shared" si="1"/>
        <v>0</v>
      </c>
      <c r="I12" s="35" t="s">
        <v>198</v>
      </c>
    </row>
    <row r="13" spans="1:10" ht="14.45" x14ac:dyDescent="0.3">
      <c r="A13" s="29"/>
      <c r="B13" s="29" t="s">
        <v>189</v>
      </c>
      <c r="C13" s="29" t="s">
        <v>190</v>
      </c>
      <c r="D13">
        <v>0</v>
      </c>
      <c r="F13" s="30">
        <v>30.48</v>
      </c>
      <c r="G13" s="31">
        <v>46.99</v>
      </c>
      <c r="H13" s="11">
        <f t="shared" si="1"/>
        <v>0</v>
      </c>
      <c r="I13" s="35" t="s">
        <v>196</v>
      </c>
    </row>
    <row r="14" spans="1:10" ht="14.45" x14ac:dyDescent="0.3">
      <c r="A14" s="29"/>
      <c r="B14" s="29" t="s">
        <v>191</v>
      </c>
      <c r="C14" s="29" t="s">
        <v>192</v>
      </c>
      <c r="D14">
        <v>0</v>
      </c>
      <c r="F14" s="30">
        <v>332.04</v>
      </c>
      <c r="G14" s="31">
        <v>501.99</v>
      </c>
      <c r="H14" s="11">
        <f t="shared" si="1"/>
        <v>0</v>
      </c>
      <c r="I14" s="35" t="s">
        <v>199</v>
      </c>
    </row>
    <row r="15" spans="1:10" ht="14.45" x14ac:dyDescent="0.3">
      <c r="A15" s="29"/>
      <c r="B15" s="29" t="s">
        <v>193</v>
      </c>
      <c r="C15" s="29" t="s">
        <v>194</v>
      </c>
      <c r="D15">
        <v>0</v>
      </c>
      <c r="F15" s="30">
        <v>312.44</v>
      </c>
      <c r="G15" s="31">
        <v>479.99</v>
      </c>
      <c r="H15" s="11">
        <f t="shared" si="1"/>
        <v>0</v>
      </c>
      <c r="I15" s="35" t="s">
        <v>200</v>
      </c>
    </row>
    <row r="16" spans="1:10" ht="14.45" x14ac:dyDescent="0.3">
      <c r="A16" s="29"/>
      <c r="F16" s="53" t="s">
        <v>35</v>
      </c>
      <c r="G16" s="53"/>
      <c r="H16" s="11">
        <f>SUM(H10:H15)</f>
        <v>51.17</v>
      </c>
      <c r="I16" s="35"/>
      <c r="J16" s="27">
        <f>SUM(H16,H8)</f>
        <v>2480.8900000000003</v>
      </c>
    </row>
  </sheetData>
  <mergeCells count="2">
    <mergeCell ref="F8:G8"/>
    <mergeCell ref="F16:G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2"/>
  <sheetViews>
    <sheetView workbookViewId="0">
      <selection activeCell="C28" sqref="C28"/>
    </sheetView>
  </sheetViews>
  <sheetFormatPr defaultRowHeight="15" x14ac:dyDescent="0.25"/>
  <cols>
    <col min="3" max="3" width="30" bestFit="1" customWidth="1"/>
    <col min="4" max="4" width="5" customWidth="1"/>
    <col min="5" max="5" width="7.28515625" customWidth="1"/>
    <col min="6" max="6" width="9" customWidth="1"/>
    <col min="7" max="7" width="8.85546875" bestFit="1" customWidth="1"/>
    <col min="8" max="8" width="9" bestFit="1" customWidth="1"/>
    <col min="9" max="9" width="11.42578125" customWidth="1"/>
  </cols>
  <sheetData>
    <row r="2" spans="1:9" ht="28.9" x14ac:dyDescent="0.3">
      <c r="A2" s="16" t="s">
        <v>40</v>
      </c>
      <c r="B2" s="16" t="s">
        <v>41</v>
      </c>
      <c r="C2" s="16" t="s">
        <v>42</v>
      </c>
      <c r="D2" s="16" t="s">
        <v>33</v>
      </c>
      <c r="E2" s="17" t="s">
        <v>43</v>
      </c>
      <c r="F2" s="16" t="s">
        <v>34</v>
      </c>
      <c r="G2" s="18" t="s">
        <v>44</v>
      </c>
      <c r="H2" s="19" t="s">
        <v>45</v>
      </c>
    </row>
    <row r="3" spans="1:9" ht="14.45" x14ac:dyDescent="0.3">
      <c r="A3" s="29" t="s">
        <v>201</v>
      </c>
      <c r="B3" s="29" t="s">
        <v>204</v>
      </c>
      <c r="C3" s="29" t="s">
        <v>205</v>
      </c>
      <c r="D3" s="36">
        <v>2</v>
      </c>
      <c r="E3" s="36">
        <v>1</v>
      </c>
      <c r="F3" s="43">
        <v>211.09</v>
      </c>
      <c r="G3" s="45">
        <v>299.99</v>
      </c>
      <c r="H3" s="11">
        <f>F3*D3</f>
        <v>422.18</v>
      </c>
      <c r="I3" s="35"/>
    </row>
    <row r="4" spans="1:9" ht="14.45" x14ac:dyDescent="0.3">
      <c r="A4" s="29" t="s">
        <v>201</v>
      </c>
      <c r="B4" s="29" t="s">
        <v>206</v>
      </c>
      <c r="C4" s="29" t="s">
        <v>207</v>
      </c>
      <c r="D4" s="36">
        <v>1</v>
      </c>
      <c r="E4" s="36">
        <v>1</v>
      </c>
      <c r="F4" s="43">
        <v>201.9</v>
      </c>
      <c r="G4" s="45">
        <v>286.99</v>
      </c>
      <c r="H4" s="11">
        <f>F4*D4</f>
        <v>201.9</v>
      </c>
      <c r="I4" s="35"/>
    </row>
    <row r="5" spans="1:9" ht="14.45" x14ac:dyDescent="0.3">
      <c r="A5" s="38"/>
      <c r="B5" s="38"/>
      <c r="C5" s="38"/>
      <c r="D5" s="38"/>
      <c r="E5" s="39"/>
      <c r="F5" s="44"/>
      <c r="G5" s="38"/>
      <c r="H5" s="40"/>
    </row>
    <row r="6" spans="1:9" ht="14.45" x14ac:dyDescent="0.3">
      <c r="A6" s="29" t="s">
        <v>201</v>
      </c>
      <c r="B6" s="29" t="s">
        <v>202</v>
      </c>
      <c r="C6" s="29" t="s">
        <v>203</v>
      </c>
      <c r="D6">
        <v>1</v>
      </c>
      <c r="F6" s="43">
        <v>220.26</v>
      </c>
      <c r="G6" s="45">
        <v>312.99</v>
      </c>
      <c r="H6" s="11">
        <f t="shared" ref="H6:H11" si="0">F6*D6</f>
        <v>220.26</v>
      </c>
      <c r="I6" s="35" t="s">
        <v>220</v>
      </c>
    </row>
    <row r="7" spans="1:9" ht="14.45" x14ac:dyDescent="0.3">
      <c r="A7" s="29" t="s">
        <v>201</v>
      </c>
      <c r="B7" s="29" t="s">
        <v>208</v>
      </c>
      <c r="C7" s="29" t="s">
        <v>209</v>
      </c>
      <c r="D7" s="36">
        <v>1</v>
      </c>
      <c r="E7" s="36"/>
      <c r="F7" s="43">
        <v>211.09</v>
      </c>
      <c r="G7" s="45">
        <v>299.99</v>
      </c>
      <c r="H7" s="11">
        <f t="shared" si="0"/>
        <v>211.09</v>
      </c>
      <c r="I7" s="35" t="s">
        <v>219</v>
      </c>
    </row>
    <row r="8" spans="1:9" ht="14.45" x14ac:dyDescent="0.3">
      <c r="A8" s="29" t="s">
        <v>201</v>
      </c>
      <c r="B8" s="29" t="s">
        <v>210</v>
      </c>
      <c r="C8" s="29" t="s">
        <v>211</v>
      </c>
      <c r="D8" s="36">
        <v>1</v>
      </c>
      <c r="E8" s="36"/>
      <c r="F8" s="43">
        <v>7.31</v>
      </c>
      <c r="G8" s="45">
        <v>11.99</v>
      </c>
      <c r="H8" s="11">
        <f t="shared" si="0"/>
        <v>7.31</v>
      </c>
      <c r="I8" s="35"/>
    </row>
    <row r="9" spans="1:9" ht="14.45" x14ac:dyDescent="0.3">
      <c r="A9" s="29" t="s">
        <v>201</v>
      </c>
      <c r="B9" s="29" t="s">
        <v>212</v>
      </c>
      <c r="C9" s="29" t="s">
        <v>213</v>
      </c>
      <c r="D9" s="36">
        <v>1</v>
      </c>
      <c r="E9" s="36"/>
      <c r="F9" s="43">
        <v>34.08</v>
      </c>
      <c r="G9" s="45">
        <v>52.99</v>
      </c>
      <c r="H9" s="11">
        <f t="shared" si="0"/>
        <v>34.08</v>
      </c>
      <c r="I9" s="35"/>
    </row>
    <row r="10" spans="1:9" ht="14.45" x14ac:dyDescent="0.3">
      <c r="A10" s="29" t="s">
        <v>201</v>
      </c>
      <c r="B10" s="29" t="s">
        <v>214</v>
      </c>
      <c r="C10" s="29" t="s">
        <v>215</v>
      </c>
      <c r="D10" s="36">
        <v>2</v>
      </c>
      <c r="E10" s="36"/>
      <c r="F10" s="43">
        <v>22</v>
      </c>
      <c r="G10" s="45">
        <v>34.99</v>
      </c>
      <c r="H10" s="11">
        <f t="shared" si="0"/>
        <v>44</v>
      </c>
      <c r="I10" s="35"/>
    </row>
    <row r="11" spans="1:9" ht="14.45" x14ac:dyDescent="0.3">
      <c r="A11" s="29" t="s">
        <v>201</v>
      </c>
      <c r="B11" s="29" t="s">
        <v>216</v>
      </c>
      <c r="C11" s="29" t="s">
        <v>217</v>
      </c>
      <c r="D11" s="36">
        <v>2</v>
      </c>
      <c r="E11" s="36"/>
      <c r="F11" s="43">
        <v>37.5</v>
      </c>
      <c r="G11" s="45">
        <v>59.99</v>
      </c>
      <c r="H11" s="11">
        <f t="shared" si="0"/>
        <v>75</v>
      </c>
      <c r="I11" s="35"/>
    </row>
    <row r="12" spans="1:9" ht="14.45" x14ac:dyDescent="0.3">
      <c r="D12" s="36"/>
      <c r="E12" s="36"/>
      <c r="F12" s="41"/>
      <c r="G12" s="55" t="s">
        <v>218</v>
      </c>
      <c r="H12" s="55"/>
      <c r="I12" s="11">
        <f>SUM(H6:H11)</f>
        <v>591.74</v>
      </c>
    </row>
  </sheetData>
  <mergeCells count="1">
    <mergeCell ref="G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"/>
  <sheetViews>
    <sheetView workbookViewId="0">
      <selection activeCell="C14" sqref="C14"/>
    </sheetView>
  </sheetViews>
  <sheetFormatPr defaultRowHeight="15" x14ac:dyDescent="0.25"/>
  <cols>
    <col min="3" max="3" width="24.28515625" bestFit="1" customWidth="1"/>
    <col min="8" max="8" width="10.28515625" bestFit="1" customWidth="1"/>
  </cols>
  <sheetData>
    <row r="1" spans="1:9" ht="28.9" x14ac:dyDescent="0.3">
      <c r="A1" s="16" t="s">
        <v>40</v>
      </c>
      <c r="B1" s="16" t="s">
        <v>41</v>
      </c>
      <c r="C1" s="16" t="s">
        <v>42</v>
      </c>
      <c r="D1" s="16" t="s">
        <v>33</v>
      </c>
      <c r="E1" s="17" t="s">
        <v>43</v>
      </c>
      <c r="F1" s="16" t="s">
        <v>34</v>
      </c>
      <c r="G1" s="18" t="s">
        <v>44</v>
      </c>
      <c r="H1" s="19" t="s">
        <v>45</v>
      </c>
    </row>
    <row r="2" spans="1:9" ht="14.45" x14ac:dyDescent="0.3">
      <c r="A2" s="29" t="s">
        <v>221</v>
      </c>
      <c r="B2" s="29">
        <v>57022</v>
      </c>
      <c r="C2" s="29" t="s">
        <v>222</v>
      </c>
      <c r="D2" s="36">
        <v>2</v>
      </c>
      <c r="E2" s="36"/>
      <c r="F2" s="37">
        <v>211.09</v>
      </c>
      <c r="G2" s="45">
        <v>299.99</v>
      </c>
      <c r="H2" s="11">
        <f>F2*D2</f>
        <v>422.18</v>
      </c>
      <c r="I2" s="35"/>
    </row>
    <row r="3" spans="1:9" ht="14.45" x14ac:dyDescent="0.3">
      <c r="B3" s="14">
        <v>57890</v>
      </c>
      <c r="C3" t="s">
        <v>223</v>
      </c>
      <c r="D3">
        <v>2</v>
      </c>
      <c r="F3" s="12">
        <v>224</v>
      </c>
      <c r="G3" s="3">
        <v>319.99</v>
      </c>
      <c r="H3" s="11">
        <f>F3*D3</f>
        <v>448</v>
      </c>
      <c r="I3" s="35"/>
    </row>
    <row r="4" spans="1:9" ht="14.45" x14ac:dyDescent="0.3">
      <c r="B4" s="14"/>
      <c r="F4" s="12"/>
      <c r="G4" s="3"/>
      <c r="I4" s="2"/>
    </row>
    <row r="5" spans="1:9" ht="14.45" x14ac:dyDescent="0.3">
      <c r="A5" s="29"/>
      <c r="B5" s="29" t="s">
        <v>226</v>
      </c>
      <c r="C5" s="29" t="s">
        <v>225</v>
      </c>
      <c r="D5" s="42">
        <v>1</v>
      </c>
      <c r="E5" s="29"/>
      <c r="F5" s="37">
        <v>224</v>
      </c>
      <c r="G5" s="31">
        <v>319.99</v>
      </c>
      <c r="H5" s="11">
        <f>F5*D5</f>
        <v>224</v>
      </c>
      <c r="I5" s="35"/>
    </row>
    <row r="6" spans="1:9" ht="14.45" x14ac:dyDescent="0.3">
      <c r="A6" s="29"/>
      <c r="B6" s="29" t="s">
        <v>224</v>
      </c>
      <c r="C6" s="29" t="s">
        <v>223</v>
      </c>
      <c r="D6" s="42">
        <v>1</v>
      </c>
      <c r="E6" s="29"/>
      <c r="F6" s="37">
        <v>224</v>
      </c>
      <c r="G6" s="31">
        <v>319.99</v>
      </c>
      <c r="H6" s="11">
        <f t="shared" ref="H6" si="0">F6*D6</f>
        <v>224</v>
      </c>
      <c r="I6" s="35"/>
    </row>
    <row r="7" spans="1:9" ht="14.45" x14ac:dyDescent="0.3">
      <c r="F7" s="10" t="s">
        <v>218</v>
      </c>
      <c r="G7" s="10"/>
      <c r="H7" s="20">
        <f>SUM(H2:H6)</f>
        <v>1318.18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"/>
  <sheetViews>
    <sheetView workbookViewId="0">
      <selection activeCell="F27" sqref="F27"/>
    </sheetView>
  </sheetViews>
  <sheetFormatPr defaultRowHeight="15" x14ac:dyDescent="0.25"/>
  <cols>
    <col min="3" max="3" width="27.28515625" bestFit="1" customWidth="1"/>
    <col min="8" max="8" width="10.85546875" customWidth="1"/>
  </cols>
  <sheetData>
    <row r="1" spans="1:9" ht="28.9" x14ac:dyDescent="0.3">
      <c r="A1" s="16" t="s">
        <v>40</v>
      </c>
      <c r="B1" s="16" t="s">
        <v>41</v>
      </c>
      <c r="C1" s="16" t="s">
        <v>42</v>
      </c>
      <c r="D1" s="16" t="s">
        <v>33</v>
      </c>
      <c r="E1" s="17" t="s">
        <v>43</v>
      </c>
      <c r="F1" s="46" t="s">
        <v>34</v>
      </c>
      <c r="G1" s="18" t="s">
        <v>44</v>
      </c>
      <c r="H1" s="19" t="s">
        <v>45</v>
      </c>
    </row>
    <row r="2" spans="1:9" ht="14.45" x14ac:dyDescent="0.3">
      <c r="A2" s="29" t="s">
        <v>228</v>
      </c>
      <c r="B2" s="29">
        <v>30120</v>
      </c>
      <c r="C2" s="29" t="s">
        <v>227</v>
      </c>
      <c r="D2" s="36">
        <v>0</v>
      </c>
      <c r="E2" s="36"/>
      <c r="F2" s="37">
        <v>73.34</v>
      </c>
      <c r="G2" s="45">
        <v>99.99</v>
      </c>
      <c r="H2" s="11">
        <f>F2*D2</f>
        <v>0</v>
      </c>
      <c r="I2" s="35"/>
    </row>
    <row r="3" spans="1:9" ht="14.45" x14ac:dyDescent="0.3">
      <c r="B3" s="14">
        <v>30111</v>
      </c>
      <c r="C3" t="s">
        <v>229</v>
      </c>
      <c r="D3">
        <v>0</v>
      </c>
      <c r="F3" s="12">
        <v>10.18</v>
      </c>
      <c r="G3" s="3">
        <v>18.989999999999998</v>
      </c>
      <c r="H3" s="11">
        <f>F3*D3</f>
        <v>0</v>
      </c>
    </row>
    <row r="4" spans="1:9" ht="14.45" x14ac:dyDescent="0.3">
      <c r="F4" s="20" t="s">
        <v>218</v>
      </c>
      <c r="G4" s="20"/>
      <c r="H4" s="20">
        <f t="shared" ref="H4" si="0">SUM(H2:H3)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"/>
  <sheetViews>
    <sheetView workbookViewId="0">
      <selection activeCell="D28" sqref="D28"/>
    </sheetView>
  </sheetViews>
  <sheetFormatPr defaultRowHeight="15" x14ac:dyDescent="0.25"/>
  <cols>
    <col min="3" max="3" width="30.7109375" bestFit="1" customWidth="1"/>
  </cols>
  <sheetData>
    <row r="1" spans="1:10" ht="28.9" x14ac:dyDescent="0.3">
      <c r="A1" s="16" t="s">
        <v>40</v>
      </c>
      <c r="B1" s="16" t="s">
        <v>41</v>
      </c>
      <c r="C1" s="16" t="s">
        <v>42</v>
      </c>
      <c r="D1" s="16" t="s">
        <v>33</v>
      </c>
      <c r="E1" s="17" t="s">
        <v>43</v>
      </c>
      <c r="F1" s="46" t="s">
        <v>34</v>
      </c>
      <c r="G1" s="18" t="s">
        <v>44</v>
      </c>
      <c r="H1" s="19" t="s">
        <v>45</v>
      </c>
    </row>
    <row r="2" spans="1:10" ht="14.45" x14ac:dyDescent="0.3">
      <c r="A2" s="29" t="s">
        <v>230</v>
      </c>
      <c r="B2" s="29" t="s">
        <v>233</v>
      </c>
      <c r="C2" s="29" t="s">
        <v>234</v>
      </c>
      <c r="D2">
        <v>1</v>
      </c>
      <c r="F2" s="37"/>
      <c r="G2" s="31"/>
      <c r="H2" s="11">
        <f>D2*F2</f>
        <v>0</v>
      </c>
    </row>
    <row r="3" spans="1:10" ht="14.45" x14ac:dyDescent="0.3">
      <c r="B3" s="29" t="s">
        <v>231</v>
      </c>
      <c r="C3" s="29" t="s">
        <v>232</v>
      </c>
      <c r="D3" s="36">
        <v>3</v>
      </c>
      <c r="E3" s="36"/>
      <c r="F3" s="37">
        <v>5.75</v>
      </c>
      <c r="G3" s="31">
        <v>10.95</v>
      </c>
      <c r="H3" s="11">
        <f>D3*F3</f>
        <v>17.25</v>
      </c>
    </row>
    <row r="4" spans="1:10" s="29" customFormat="1" ht="13.15" customHeight="1" x14ac:dyDescent="0.3">
      <c r="B4" s="29" t="s">
        <v>235</v>
      </c>
      <c r="C4" s="29" t="s">
        <v>236</v>
      </c>
      <c r="D4" s="36">
        <v>3</v>
      </c>
      <c r="E4" s="36"/>
      <c r="F4" s="37">
        <v>12.65</v>
      </c>
      <c r="G4" s="31">
        <v>23.95</v>
      </c>
      <c r="H4" s="11">
        <f t="shared" ref="H4:H8" si="0">D4*F4</f>
        <v>37.950000000000003</v>
      </c>
      <c r="I4" s="47"/>
      <c r="J4" s="47"/>
    </row>
    <row r="5" spans="1:10" s="29" customFormat="1" ht="13.15" customHeight="1" x14ac:dyDescent="0.3">
      <c r="B5" s="29" t="s">
        <v>237</v>
      </c>
      <c r="C5" s="29" t="s">
        <v>238</v>
      </c>
      <c r="D5" s="36">
        <v>3</v>
      </c>
      <c r="E5" s="36"/>
      <c r="F5" s="37">
        <v>12.65</v>
      </c>
      <c r="G5" s="31">
        <v>23.95</v>
      </c>
      <c r="H5" s="11">
        <f t="shared" si="0"/>
        <v>37.950000000000003</v>
      </c>
      <c r="I5" s="47"/>
      <c r="J5" s="47"/>
    </row>
    <row r="6" spans="1:10" s="29" customFormat="1" ht="13.15" customHeight="1" x14ac:dyDescent="0.3">
      <c r="B6" s="29" t="s">
        <v>239</v>
      </c>
      <c r="C6" s="29" t="s">
        <v>240</v>
      </c>
      <c r="D6" s="36">
        <v>3</v>
      </c>
      <c r="E6" s="36"/>
      <c r="F6" s="37">
        <v>12.65</v>
      </c>
      <c r="G6" s="31">
        <v>23.95</v>
      </c>
      <c r="H6" s="11">
        <f t="shared" si="0"/>
        <v>37.950000000000003</v>
      </c>
      <c r="I6" s="47"/>
      <c r="J6" s="47"/>
    </row>
    <row r="7" spans="1:10" s="29" customFormat="1" ht="13.15" customHeight="1" x14ac:dyDescent="0.3">
      <c r="B7" s="29" t="s">
        <v>241</v>
      </c>
      <c r="C7" s="29" t="s">
        <v>242</v>
      </c>
      <c r="D7" s="36">
        <v>3</v>
      </c>
      <c r="E7" s="36"/>
      <c r="F7" s="37">
        <v>12.65</v>
      </c>
      <c r="G7" s="48">
        <v>23.95</v>
      </c>
      <c r="H7" s="11">
        <f t="shared" si="0"/>
        <v>37.950000000000003</v>
      </c>
      <c r="I7" s="47"/>
      <c r="J7" s="47"/>
    </row>
    <row r="8" spans="1:10" s="29" customFormat="1" ht="13.15" customHeight="1" x14ac:dyDescent="0.3">
      <c r="B8" s="29" t="s">
        <v>243</v>
      </c>
      <c r="C8" s="29" t="s">
        <v>244</v>
      </c>
      <c r="D8" s="36">
        <v>3</v>
      </c>
      <c r="E8" s="36"/>
      <c r="F8" s="37">
        <v>5.75</v>
      </c>
      <c r="G8" s="48">
        <v>10.95</v>
      </c>
      <c r="H8" s="11">
        <f t="shared" si="0"/>
        <v>17.25</v>
      </c>
      <c r="I8" s="47"/>
      <c r="J8" s="47"/>
    </row>
    <row r="9" spans="1:10" s="29" customFormat="1" ht="13.15" customHeight="1" x14ac:dyDescent="0.3">
      <c r="D9" s="36"/>
      <c r="E9" s="36"/>
      <c r="F9" s="49" t="s">
        <v>218</v>
      </c>
      <c r="G9" s="49"/>
      <c r="H9" s="50">
        <f>SUM(H3:H8)</f>
        <v>186.3</v>
      </c>
      <c r="I9" s="47"/>
      <c r="J9" s="47"/>
    </row>
    <row r="10" spans="1:10" s="29" customFormat="1" ht="13.15" customHeight="1" x14ac:dyDescent="0.3">
      <c r="D10" s="36"/>
      <c r="E10" s="36"/>
      <c r="I10" s="47"/>
      <c r="J10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workbookViewId="0">
      <selection activeCell="D27" sqref="D27"/>
    </sheetView>
  </sheetViews>
  <sheetFormatPr defaultRowHeight="15" x14ac:dyDescent="0.25"/>
  <cols>
    <col min="2" max="2" width="18.42578125" customWidth="1"/>
    <col min="3" max="3" width="30.7109375" bestFit="1" customWidth="1"/>
    <col min="8" max="8" width="10.28515625" customWidth="1"/>
  </cols>
  <sheetData>
    <row r="1" spans="1:8" ht="28.9" x14ac:dyDescent="0.3">
      <c r="A1" s="16" t="s">
        <v>40</v>
      </c>
      <c r="B1" s="16" t="s">
        <v>41</v>
      </c>
      <c r="C1" s="16" t="s">
        <v>42</v>
      </c>
      <c r="D1" s="16" t="s">
        <v>33</v>
      </c>
      <c r="E1" s="17" t="s">
        <v>43</v>
      </c>
      <c r="F1" s="46" t="s">
        <v>34</v>
      </c>
      <c r="G1" s="18" t="s">
        <v>44</v>
      </c>
      <c r="H1" s="19" t="s">
        <v>45</v>
      </c>
    </row>
    <row r="2" spans="1:8" ht="14.45" x14ac:dyDescent="0.3">
      <c r="A2" s="29" t="s">
        <v>175</v>
      </c>
      <c r="B2" s="29" t="s">
        <v>245</v>
      </c>
      <c r="C2" s="29" t="s">
        <v>246</v>
      </c>
      <c r="D2" s="36">
        <v>1</v>
      </c>
      <c r="F2" s="52">
        <v>21.41</v>
      </c>
      <c r="G2" s="51">
        <v>30.99</v>
      </c>
      <c r="H2" s="11">
        <f>D2*G2</f>
        <v>30.99</v>
      </c>
    </row>
    <row r="3" spans="1:8" ht="14.45" x14ac:dyDescent="0.3">
      <c r="B3" s="29" t="s">
        <v>247</v>
      </c>
      <c r="C3" s="29" t="s">
        <v>248</v>
      </c>
      <c r="D3" s="36">
        <v>1</v>
      </c>
      <c r="F3" s="52">
        <v>21.41</v>
      </c>
      <c r="G3" s="51">
        <v>30.99</v>
      </c>
      <c r="H3" s="11">
        <f t="shared" ref="H3:H18" si="0">D3*G3</f>
        <v>30.99</v>
      </c>
    </row>
    <row r="4" spans="1:8" ht="14.45" x14ac:dyDescent="0.3">
      <c r="B4" s="29" t="s">
        <v>249</v>
      </c>
      <c r="C4" s="29" t="s">
        <v>250</v>
      </c>
      <c r="D4" s="36">
        <v>1</v>
      </c>
      <c r="F4" s="52">
        <v>21.41</v>
      </c>
      <c r="G4" s="51">
        <v>30.99</v>
      </c>
      <c r="H4" s="11">
        <f t="shared" si="0"/>
        <v>30.99</v>
      </c>
    </row>
    <row r="5" spans="1:8" ht="14.45" x14ac:dyDescent="0.3">
      <c r="B5" s="29" t="s">
        <v>251</v>
      </c>
      <c r="C5" s="29" t="s">
        <v>252</v>
      </c>
      <c r="D5" s="36">
        <v>1</v>
      </c>
      <c r="F5" s="52">
        <v>21.41</v>
      </c>
      <c r="G5" s="51">
        <v>30.99</v>
      </c>
      <c r="H5" s="11">
        <f t="shared" si="0"/>
        <v>30.99</v>
      </c>
    </row>
    <row r="6" spans="1:8" ht="14.45" x14ac:dyDescent="0.3">
      <c r="B6" s="29" t="s">
        <v>253</v>
      </c>
      <c r="C6" s="29" t="s">
        <v>254</v>
      </c>
      <c r="D6" s="36">
        <v>1</v>
      </c>
      <c r="F6" s="52">
        <v>23.13</v>
      </c>
      <c r="G6" s="51">
        <v>33.99</v>
      </c>
      <c r="H6" s="11">
        <f t="shared" si="0"/>
        <v>33.99</v>
      </c>
    </row>
    <row r="7" spans="1:8" ht="14.45" x14ac:dyDescent="0.3">
      <c r="B7" s="29" t="s">
        <v>255</v>
      </c>
      <c r="C7" s="29" t="s">
        <v>256</v>
      </c>
      <c r="D7" s="36">
        <v>2</v>
      </c>
      <c r="F7" s="52">
        <v>23.75</v>
      </c>
      <c r="G7" s="51">
        <v>36.99</v>
      </c>
      <c r="H7" s="11">
        <f t="shared" si="0"/>
        <v>73.98</v>
      </c>
    </row>
    <row r="8" spans="1:8" ht="14.45" x14ac:dyDescent="0.3">
      <c r="B8" s="29" t="s">
        <v>257</v>
      </c>
      <c r="C8" s="29" t="s">
        <v>258</v>
      </c>
      <c r="D8" s="36">
        <v>2</v>
      </c>
      <c r="F8" s="52">
        <v>23.75</v>
      </c>
      <c r="G8" s="51">
        <v>36.99</v>
      </c>
      <c r="H8" s="11">
        <f t="shared" si="0"/>
        <v>73.98</v>
      </c>
    </row>
    <row r="9" spans="1:8" ht="14.45" x14ac:dyDescent="0.3">
      <c r="B9" s="29" t="s">
        <v>259</v>
      </c>
      <c r="C9" s="29" t="s">
        <v>260</v>
      </c>
      <c r="D9" s="36">
        <v>2</v>
      </c>
      <c r="F9" s="52">
        <v>61.88</v>
      </c>
      <c r="G9" s="51">
        <v>95.99</v>
      </c>
      <c r="H9" s="11">
        <f t="shared" si="0"/>
        <v>191.98</v>
      </c>
    </row>
    <row r="10" spans="1:8" ht="14.45" x14ac:dyDescent="0.3">
      <c r="B10" s="29" t="s">
        <v>261</v>
      </c>
      <c r="C10" s="29" t="s">
        <v>262</v>
      </c>
      <c r="D10" s="36">
        <v>2</v>
      </c>
      <c r="F10" s="52">
        <v>57.11</v>
      </c>
      <c r="G10" s="51">
        <v>87.99</v>
      </c>
      <c r="H10" s="11">
        <f t="shared" si="0"/>
        <v>175.98</v>
      </c>
    </row>
    <row r="11" spans="1:8" ht="14.45" x14ac:dyDescent="0.3">
      <c r="B11" s="29" t="s">
        <v>263</v>
      </c>
      <c r="C11" s="29" t="s">
        <v>264</v>
      </c>
      <c r="D11" s="36">
        <v>2</v>
      </c>
      <c r="F11" s="52">
        <v>57.11</v>
      </c>
      <c r="G11" s="51">
        <v>87.99</v>
      </c>
      <c r="H11" s="11">
        <f t="shared" si="0"/>
        <v>175.98</v>
      </c>
    </row>
    <row r="12" spans="1:8" ht="14.45" x14ac:dyDescent="0.3">
      <c r="B12" s="29" t="s">
        <v>265</v>
      </c>
      <c r="C12" s="29" t="s">
        <v>266</v>
      </c>
      <c r="D12" s="36">
        <v>2</v>
      </c>
      <c r="F12" s="52">
        <v>57.11</v>
      </c>
      <c r="G12" s="51">
        <v>87.99</v>
      </c>
      <c r="H12" s="11">
        <f t="shared" si="0"/>
        <v>175.98</v>
      </c>
    </row>
    <row r="13" spans="1:8" ht="14.45" x14ac:dyDescent="0.3">
      <c r="B13" s="29" t="s">
        <v>267</v>
      </c>
      <c r="C13" s="29" t="s">
        <v>268</v>
      </c>
      <c r="D13" s="36">
        <v>2</v>
      </c>
      <c r="F13" s="52">
        <v>61.88</v>
      </c>
      <c r="G13" s="51">
        <v>95.99</v>
      </c>
      <c r="H13" s="11">
        <f t="shared" si="0"/>
        <v>191.98</v>
      </c>
    </row>
    <row r="14" spans="1:8" ht="14.45" x14ac:dyDescent="0.3">
      <c r="B14" s="29" t="s">
        <v>269</v>
      </c>
      <c r="C14" s="29" t="s">
        <v>270</v>
      </c>
      <c r="D14" s="36">
        <v>2</v>
      </c>
      <c r="F14" s="52">
        <v>57.11</v>
      </c>
      <c r="G14" s="51">
        <v>87.99</v>
      </c>
      <c r="H14" s="11">
        <f t="shared" si="0"/>
        <v>175.98</v>
      </c>
    </row>
    <row r="15" spans="1:8" ht="14.45" x14ac:dyDescent="0.3">
      <c r="B15" s="29" t="s">
        <v>271</v>
      </c>
      <c r="C15" s="29" t="s">
        <v>272</v>
      </c>
      <c r="D15" s="36">
        <v>2</v>
      </c>
      <c r="F15" s="52">
        <v>57.11</v>
      </c>
      <c r="G15" s="51">
        <v>87.99</v>
      </c>
      <c r="H15" s="11">
        <f t="shared" si="0"/>
        <v>175.98</v>
      </c>
    </row>
    <row r="16" spans="1:8" ht="14.45" x14ac:dyDescent="0.3">
      <c r="B16" s="29" t="s">
        <v>273</v>
      </c>
      <c r="C16" s="29" t="s">
        <v>274</v>
      </c>
      <c r="D16" s="36">
        <v>2</v>
      </c>
      <c r="F16" s="52">
        <v>57.11</v>
      </c>
      <c r="G16" s="51">
        <v>87.99</v>
      </c>
      <c r="H16" s="11">
        <f t="shared" si="0"/>
        <v>175.98</v>
      </c>
    </row>
    <row r="17" spans="2:8" ht="14.45" x14ac:dyDescent="0.3">
      <c r="B17" s="29" t="s">
        <v>275</v>
      </c>
      <c r="C17" s="29" t="s">
        <v>276</v>
      </c>
      <c r="D17" s="36">
        <v>2</v>
      </c>
      <c r="F17" s="52">
        <v>25.27</v>
      </c>
      <c r="G17" s="51">
        <v>36.99</v>
      </c>
      <c r="H17" s="11">
        <f t="shared" si="0"/>
        <v>73.98</v>
      </c>
    </row>
    <row r="18" spans="2:8" ht="14.45" x14ac:dyDescent="0.3">
      <c r="B18" s="29" t="s">
        <v>277</v>
      </c>
      <c r="C18" s="29" t="s">
        <v>278</v>
      </c>
      <c r="D18" s="36">
        <v>2</v>
      </c>
      <c r="F18" s="52">
        <v>25.27</v>
      </c>
      <c r="G18" s="51">
        <v>36.99</v>
      </c>
      <c r="H18" s="11">
        <f t="shared" si="0"/>
        <v>73.98</v>
      </c>
    </row>
    <row r="19" spans="2:8" ht="14.45" x14ac:dyDescent="0.3">
      <c r="F19" s="10" t="s">
        <v>35</v>
      </c>
      <c r="G19" s="10"/>
      <c r="H19" s="20">
        <f>SUM(H2:H18)</f>
        <v>1893.71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workbookViewId="0">
      <selection activeCell="E27" sqref="E27"/>
    </sheetView>
  </sheetViews>
  <sheetFormatPr defaultRowHeight="15" x14ac:dyDescent="0.25"/>
  <cols>
    <col min="2" max="2" width="16.28515625" customWidth="1"/>
    <col min="3" max="3" width="25" bestFit="1" customWidth="1"/>
    <col min="8" max="8" width="12.7109375" customWidth="1"/>
  </cols>
  <sheetData>
    <row r="1" spans="1:8" ht="28.9" x14ac:dyDescent="0.3">
      <c r="A1" s="16" t="s">
        <v>40</v>
      </c>
      <c r="B1" s="16" t="s">
        <v>41</v>
      </c>
      <c r="C1" s="16" t="s">
        <v>42</v>
      </c>
      <c r="D1" s="16" t="s">
        <v>33</v>
      </c>
      <c r="E1" s="17" t="s">
        <v>43</v>
      </c>
      <c r="F1" s="46" t="s">
        <v>34</v>
      </c>
      <c r="G1" s="18" t="s">
        <v>44</v>
      </c>
      <c r="H1" s="19" t="s">
        <v>45</v>
      </c>
    </row>
    <row r="2" spans="1:8" ht="14.45" x14ac:dyDescent="0.3">
      <c r="A2" s="29" t="s">
        <v>279</v>
      </c>
      <c r="B2" s="29" t="s">
        <v>280</v>
      </c>
      <c r="C2" s="29" t="s">
        <v>281</v>
      </c>
      <c r="D2" s="36">
        <v>2</v>
      </c>
      <c r="F2" s="37">
        <v>17</v>
      </c>
      <c r="G2" s="31">
        <v>29.95</v>
      </c>
      <c r="H2" s="11">
        <f>D2*F2</f>
        <v>34</v>
      </c>
    </row>
    <row r="3" spans="1:8" ht="14.45" x14ac:dyDescent="0.3">
      <c r="B3" s="29" t="s">
        <v>282</v>
      </c>
      <c r="C3" s="29" t="s">
        <v>283</v>
      </c>
      <c r="D3" s="36">
        <v>2</v>
      </c>
      <c r="F3" s="37">
        <v>17</v>
      </c>
      <c r="G3" s="31">
        <v>29.95</v>
      </c>
      <c r="H3" s="11">
        <f t="shared" ref="H3:H18" si="0">D3*F3</f>
        <v>34</v>
      </c>
    </row>
    <row r="4" spans="1:8" ht="14.45" x14ac:dyDescent="0.3">
      <c r="B4" s="29" t="s">
        <v>284</v>
      </c>
      <c r="C4" s="29" t="s">
        <v>285</v>
      </c>
      <c r="D4" s="36">
        <v>2</v>
      </c>
      <c r="F4" s="37">
        <v>17</v>
      </c>
      <c r="G4" s="31">
        <v>29.95</v>
      </c>
      <c r="H4" s="11">
        <f t="shared" si="0"/>
        <v>34</v>
      </c>
    </row>
    <row r="5" spans="1:8" ht="14.45" x14ac:dyDescent="0.3">
      <c r="B5" s="29" t="s">
        <v>286</v>
      </c>
      <c r="C5" s="29" t="s">
        <v>287</v>
      </c>
      <c r="D5" s="36">
        <v>2</v>
      </c>
      <c r="F5" s="37">
        <v>13.25</v>
      </c>
      <c r="G5" s="31">
        <v>24.99</v>
      </c>
      <c r="H5" s="11">
        <f t="shared" si="0"/>
        <v>26.5</v>
      </c>
    </row>
    <row r="6" spans="1:8" ht="14.45" x14ac:dyDescent="0.3">
      <c r="B6" s="29" t="s">
        <v>288</v>
      </c>
      <c r="C6" s="29" t="s">
        <v>289</v>
      </c>
      <c r="D6" s="36">
        <v>2</v>
      </c>
      <c r="F6" s="37">
        <v>10.75</v>
      </c>
      <c r="G6" s="31">
        <v>17.95</v>
      </c>
      <c r="H6" s="11">
        <f t="shared" si="0"/>
        <v>21.5</v>
      </c>
    </row>
    <row r="7" spans="1:8" ht="14.45" x14ac:dyDescent="0.3">
      <c r="B7" s="29" t="s">
        <v>290</v>
      </c>
      <c r="C7" s="29" t="s">
        <v>291</v>
      </c>
      <c r="D7" s="36">
        <v>2</v>
      </c>
      <c r="F7" s="37">
        <v>10.75</v>
      </c>
      <c r="G7" s="31">
        <v>17.95</v>
      </c>
      <c r="H7" s="11">
        <f t="shared" si="0"/>
        <v>21.5</v>
      </c>
    </row>
    <row r="8" spans="1:8" ht="14.45" x14ac:dyDescent="0.3">
      <c r="B8" s="29" t="s">
        <v>292</v>
      </c>
      <c r="C8" s="29" t="s">
        <v>293</v>
      </c>
      <c r="D8" s="36">
        <v>2</v>
      </c>
      <c r="F8" s="37">
        <v>10.75</v>
      </c>
      <c r="G8" s="31">
        <v>17.95</v>
      </c>
      <c r="H8" s="11">
        <f t="shared" si="0"/>
        <v>21.5</v>
      </c>
    </row>
    <row r="9" spans="1:8" ht="14.45" x14ac:dyDescent="0.3">
      <c r="B9" s="29" t="s">
        <v>294</v>
      </c>
      <c r="C9" s="29" t="s">
        <v>295</v>
      </c>
      <c r="D9" s="36">
        <v>2</v>
      </c>
      <c r="F9" s="37">
        <v>14.5</v>
      </c>
      <c r="G9" s="31">
        <v>28.95</v>
      </c>
      <c r="H9" s="11">
        <f t="shared" si="0"/>
        <v>29</v>
      </c>
    </row>
    <row r="10" spans="1:8" ht="14.45" x14ac:dyDescent="0.3">
      <c r="B10" s="29" t="s">
        <v>296</v>
      </c>
      <c r="C10" s="29" t="s">
        <v>297</v>
      </c>
      <c r="D10" s="36">
        <v>2</v>
      </c>
      <c r="F10" s="37">
        <v>14.5</v>
      </c>
      <c r="G10" s="31">
        <v>28.95</v>
      </c>
      <c r="H10" s="11">
        <f t="shared" si="0"/>
        <v>29</v>
      </c>
    </row>
    <row r="11" spans="1:8" ht="14.45" x14ac:dyDescent="0.3">
      <c r="B11" s="29" t="s">
        <v>298</v>
      </c>
      <c r="C11" s="29" t="s">
        <v>299</v>
      </c>
      <c r="D11" s="36">
        <v>2</v>
      </c>
      <c r="F11" s="37">
        <v>14.5</v>
      </c>
      <c r="G11" s="31">
        <v>28.95</v>
      </c>
      <c r="H11" s="11">
        <f t="shared" si="0"/>
        <v>29</v>
      </c>
    </row>
    <row r="12" spans="1:8" ht="14.45" x14ac:dyDescent="0.3">
      <c r="B12" s="29" t="s">
        <v>300</v>
      </c>
      <c r="C12" s="29" t="s">
        <v>301</v>
      </c>
      <c r="D12" s="36">
        <v>2</v>
      </c>
      <c r="F12" s="37">
        <v>14.5</v>
      </c>
      <c r="G12" s="31">
        <v>28.95</v>
      </c>
      <c r="H12" s="11">
        <f t="shared" si="0"/>
        <v>29</v>
      </c>
    </row>
    <row r="13" spans="1:8" ht="14.45" x14ac:dyDescent="0.3">
      <c r="B13" s="29" t="s">
        <v>302</v>
      </c>
      <c r="C13" s="29" t="s">
        <v>303</v>
      </c>
      <c r="D13" s="36">
        <v>2</v>
      </c>
      <c r="F13" s="37">
        <v>14.5</v>
      </c>
      <c r="G13" s="31">
        <v>28.95</v>
      </c>
      <c r="H13" s="11">
        <f t="shared" si="0"/>
        <v>29</v>
      </c>
    </row>
    <row r="14" spans="1:8" ht="14.45" x14ac:dyDescent="0.3">
      <c r="B14" s="29" t="s">
        <v>304</v>
      </c>
      <c r="C14" s="29" t="s">
        <v>305</v>
      </c>
      <c r="D14" s="36">
        <v>2</v>
      </c>
      <c r="F14" s="37">
        <v>14.5</v>
      </c>
      <c r="G14" s="31">
        <v>28.95</v>
      </c>
      <c r="H14" s="11">
        <f t="shared" si="0"/>
        <v>29</v>
      </c>
    </row>
    <row r="15" spans="1:8" ht="14.45" x14ac:dyDescent="0.3">
      <c r="B15" s="29" t="s">
        <v>306</v>
      </c>
      <c r="C15" s="29" t="s">
        <v>307</v>
      </c>
      <c r="D15" s="36">
        <v>2</v>
      </c>
      <c r="F15" s="37">
        <v>18.5</v>
      </c>
      <c r="G15" s="31">
        <v>29.95</v>
      </c>
      <c r="H15" s="11">
        <f t="shared" si="0"/>
        <v>37</v>
      </c>
    </row>
    <row r="16" spans="1:8" ht="14.45" x14ac:dyDescent="0.3">
      <c r="B16" s="29" t="s">
        <v>308</v>
      </c>
      <c r="C16" s="29" t="s">
        <v>309</v>
      </c>
      <c r="D16" s="36">
        <v>2</v>
      </c>
      <c r="F16" s="37">
        <v>18.5</v>
      </c>
      <c r="G16" s="31">
        <v>29.95</v>
      </c>
      <c r="H16" s="11">
        <f t="shared" si="0"/>
        <v>37</v>
      </c>
    </row>
    <row r="17" spans="2:8" ht="14.45" x14ac:dyDescent="0.3">
      <c r="B17" s="29" t="s">
        <v>310</v>
      </c>
      <c r="C17" s="29" t="s">
        <v>311</v>
      </c>
      <c r="D17" s="36">
        <v>2</v>
      </c>
      <c r="F17" s="37">
        <v>18.5</v>
      </c>
      <c r="G17" s="31">
        <v>29.95</v>
      </c>
      <c r="H17" s="11">
        <f t="shared" si="0"/>
        <v>37</v>
      </c>
    </row>
    <row r="18" spans="2:8" ht="14.45" x14ac:dyDescent="0.3">
      <c r="B18" s="29" t="s">
        <v>312</v>
      </c>
      <c r="C18" s="29" t="s">
        <v>313</v>
      </c>
      <c r="D18" s="36">
        <v>2</v>
      </c>
      <c r="F18" s="37">
        <v>18.5</v>
      </c>
      <c r="G18" s="31">
        <v>29.95</v>
      </c>
      <c r="H18" s="11">
        <f t="shared" si="0"/>
        <v>37</v>
      </c>
    </row>
    <row r="19" spans="2:8" ht="14.45" x14ac:dyDescent="0.3">
      <c r="F19" s="10" t="s">
        <v>218</v>
      </c>
      <c r="G19" s="10"/>
      <c r="H19" s="20">
        <f>SUM(H2:H18)</f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</vt:lpstr>
      <vt:lpstr>ARB</vt:lpstr>
      <vt:lpstr>ABZ</vt:lpstr>
      <vt:lpstr>SPZ</vt:lpstr>
      <vt:lpstr>RGD</vt:lpstr>
      <vt:lpstr>MOT</vt:lpstr>
      <vt:lpstr>RBP</vt:lpstr>
      <vt:lpstr>Cap-it Clothing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Lester</dc:creator>
  <cp:lastModifiedBy>Chris</cp:lastModifiedBy>
  <cp:lastPrinted>2015-09-11T23:26:24Z</cp:lastPrinted>
  <dcterms:created xsi:type="dcterms:W3CDTF">2015-08-20T22:16:48Z</dcterms:created>
  <dcterms:modified xsi:type="dcterms:W3CDTF">2015-09-17T21:49:11Z</dcterms:modified>
</cp:coreProperties>
</file>